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047030\Desktop\hélistation\"/>
    </mc:Choice>
  </mc:AlternateContent>
  <xr:revisionPtr revIDLastSave="0" documentId="13_ncr:1_{C428A960-DC30-46B0-BBC6-C3B4AD063F78}" xr6:coauthVersionLast="36" xr6:coauthVersionMax="36" xr10:uidLastSave="{00000000-0000-0000-0000-000000000000}"/>
  <bookViews>
    <workbookView xWindow="0" yWindow="0" windowWidth="28800" windowHeight="11505" xr2:uid="{49481CB9-56B7-4060-9346-2378F9E3A37A}"/>
  </bookViews>
  <sheets>
    <sheet name="SOMMAIRE" sheetId="1" r:id="rId1"/>
    <sheet name="A - Etat Indicatif" sheetId="2" r:id="rId2"/>
    <sheet name="B - Helistation HRD" sheetId="3" r:id="rId3"/>
    <sheet name="C - Récap. Maint. Prév." sheetId="4" r:id="rId4"/>
    <sheet name="D - Révision" sheetId="5" r:id="rId5"/>
    <sheet name="E - Tarifs Maint. Correc." sheetId="6" r:id="rId6"/>
    <sheet name="F - BPU" sheetId="7" r:id="rId7"/>
  </sheets>
  <externalReferences>
    <externalReference r:id="rId8"/>
  </externalReferences>
  <definedNames>
    <definedName name="_xlnm.Print_Area" localSheetId="3">'C - Récap. Maint. Prév.'!$A$1:$C$32</definedName>
    <definedName name="_xlnm.Print_Area" localSheetId="4">'D - Révision'!$A$1:$G$62</definedName>
    <definedName name="_xlnm.Print_Area" localSheetId="6">'F - BPU'!$A$1:$D$16</definedName>
    <definedName name="_xlnm.Print_Area" localSheetId="0">SOMMAIRE!$A$1:$D$28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6" l="1"/>
  <c r="F36" i="3"/>
  <c r="F30" i="3"/>
  <c r="F23" i="3"/>
  <c r="F18" i="3"/>
  <c r="C10" i="7" l="1"/>
  <c r="B13" i="6"/>
  <c r="A52" i="5"/>
  <c r="E37" i="5"/>
  <c r="D29" i="5"/>
  <c r="F29" i="5" s="1"/>
  <c r="F37" i="5" s="1"/>
  <c r="B52" i="5" s="1"/>
  <c r="C52" i="5" s="1"/>
  <c r="F52" i="5" s="1"/>
  <c r="A5" i="5"/>
  <c r="C15" i="4"/>
  <c r="C19" i="4" s="1"/>
  <c r="B15" i="4"/>
  <c r="B11" i="4"/>
  <c r="A5" i="4"/>
  <c r="F38" i="3"/>
  <c r="A11" i="3"/>
  <c r="A5" i="3"/>
  <c r="A5" i="2"/>
  <c r="F42" i="3" l="1"/>
  <c r="C21" i="4"/>
  <c r="C24" i="4" s="1"/>
  <c r="F40" i="3"/>
</calcChain>
</file>

<file path=xl/sharedStrings.xml><?xml version="1.0" encoding="utf-8"?>
<sst xmlns="http://schemas.openxmlformats.org/spreadsheetml/2006/main" count="175" uniqueCount="137">
  <si>
    <t>MARCHE N°</t>
  </si>
  <si>
    <t>TITULAIRE :</t>
  </si>
  <si>
    <t>DIRECTION DU PATRIMOINE DES ACHATS 
ET DE LA LOGISTIQUE</t>
  </si>
  <si>
    <t>MAINTENANCE DES MATERIELS DE BALISAGE DE L’HELISTATION
AU C.H.U. DE REIMS</t>
  </si>
  <si>
    <t>ANNEXE 1 A L'ACTE D'ENGAGEMENT</t>
  </si>
  <si>
    <t>SOMMAIRE</t>
  </si>
  <si>
    <t xml:space="preserve">Feuille A : </t>
  </si>
  <si>
    <r>
      <t xml:space="preserve">PRESTATIONS DE MAINTENANCE PREVENTIVE
</t>
    </r>
    <r>
      <rPr>
        <b/>
        <sz val="10"/>
        <rFont val="Arial"/>
        <family val="2"/>
      </rPr>
      <t>Selon les termes de l'article 4.1. du CCTP</t>
    </r>
  </si>
  <si>
    <t xml:space="preserve">Feuille B : </t>
  </si>
  <si>
    <t>Feuille de décompte des prix</t>
  </si>
  <si>
    <t xml:space="preserve">Feuille C : </t>
  </si>
  <si>
    <t>Tableau récapitulatif des feuilles de décompte des prix</t>
  </si>
  <si>
    <t>MODALITES DE REVISION DES PRIX</t>
  </si>
  <si>
    <t>Feuille D :</t>
  </si>
  <si>
    <t>Feuille de calcul et de justification du nouveau prix</t>
  </si>
  <si>
    <r>
      <t xml:space="preserve">PRESTATIONS DE MAINTENANCE CORRECTIVE
</t>
    </r>
    <r>
      <rPr>
        <b/>
        <sz val="10"/>
        <rFont val="Arial"/>
        <family val="2"/>
      </rPr>
      <t>Selon les termes de l'article 4.2 du CCTP</t>
    </r>
  </si>
  <si>
    <t xml:space="preserve">Feuille E : </t>
  </si>
  <si>
    <t>Tarifs relatif à la remise en service des matériels</t>
  </si>
  <si>
    <t xml:space="preserve">Feuille F : </t>
  </si>
  <si>
    <t>Bordereau des prix unitaires des principales pièces détachées</t>
  </si>
  <si>
    <t>Etat indicatif des matériels pour l'année 2025</t>
  </si>
  <si>
    <t>FEUILLE A</t>
  </si>
  <si>
    <t>Désignation des installations</t>
  </si>
  <si>
    <t>Nombre</t>
  </si>
  <si>
    <t>Etablissement</t>
  </si>
  <si>
    <t>HOPITAL ROBERT DEBRE</t>
  </si>
  <si>
    <t>Feuille de décompte n° 1</t>
  </si>
  <si>
    <t>1-1</t>
  </si>
  <si>
    <t>Balisage au sol</t>
  </si>
  <si>
    <t>balises en 3 circuits (feux F3-F3 bis)</t>
  </si>
  <si>
    <t>Feu F 2/2 (220 V)</t>
  </si>
  <si>
    <t>(sur la manche à air)</t>
  </si>
  <si>
    <t>Feu simple F 2/2</t>
  </si>
  <si>
    <t>(sur le hangar)</t>
  </si>
  <si>
    <t>1-2</t>
  </si>
  <si>
    <t>Balisage aérien</t>
  </si>
  <si>
    <t>a) sur Robert Debré</t>
  </si>
  <si>
    <t>Feux F2/2</t>
  </si>
  <si>
    <t>Feux F 2/1</t>
  </si>
  <si>
    <t>b) sur bâtiment hors C.H.U</t>
  </si>
  <si>
    <t>Feux doubles F 2/1 sur batterie</t>
  </si>
  <si>
    <t>1-3</t>
  </si>
  <si>
    <t>Dispositif de contrôle à distance par radio VHF</t>
  </si>
  <si>
    <t>Récepteur VHF</t>
  </si>
  <si>
    <t>Antenne de réception</t>
  </si>
  <si>
    <t>ETAT INDICATIF DES MATERIELS POUR L'ANNEE 2025</t>
  </si>
  <si>
    <t xml:space="preserve">TITULAIRE : </t>
  </si>
  <si>
    <t>FEUILLE DE DECOMPTE DE PRIX N° B</t>
  </si>
  <si>
    <t>PRESTATIONS DE MAINTENANCE PREVENTIVE</t>
  </si>
  <si>
    <t>Visites de maintenance préventive (art 4.1 du CCTP)</t>
  </si>
  <si>
    <t xml:space="preserve">Prix applicables lors de la 1ère période : 
de la date de notification </t>
  </si>
  <si>
    <t>Prix unitaires forfaitisés par visite comprenant : la main d'œuvre, les frais de déplacement &amp; de séjour, les moyens nécessaires à la bonne exécution des prestations.</t>
  </si>
  <si>
    <t xml:space="preserve">Désignation des matériels &amp; marque </t>
  </si>
  <si>
    <t>Nbre de 
matériels</t>
  </si>
  <si>
    <t>Nbre de 
visites/an</t>
  </si>
  <si>
    <t>Prix Unitaire Forfaitisé HT / matériel</t>
  </si>
  <si>
    <t>Prix total annuel 
HT</t>
  </si>
  <si>
    <t>TOTAL H.T……………………..</t>
  </si>
  <si>
    <t>A</t>
  </si>
  <si>
    <t>REMISE CONSENTIE  %</t>
  </si>
  <si>
    <t>le,</t>
  </si>
  <si>
    <t>TOTAL NET H.T……………….</t>
  </si>
  <si>
    <t>T.V.A au taux de 20 %</t>
  </si>
  <si>
    <t>Le Titulaire</t>
  </si>
  <si>
    <t>TOTAL T.T.C……..…..……….</t>
  </si>
  <si>
    <t>FEUILLE C</t>
  </si>
  <si>
    <t>TABLEAU RECAPITULATIF DES FEUILLES DE DECOMPTE DE PRIX</t>
  </si>
  <si>
    <t>N° DE FEUILLE DECOMPTE</t>
  </si>
  <si>
    <t>ETABLISSEMENT</t>
  </si>
  <si>
    <t>PRIX TOTAL
ANNUEL H.T.
REMISE</t>
  </si>
  <si>
    <t xml:space="preserve">TOTAL H.T </t>
  </si>
  <si>
    <t>TOTAL T.T.C ANNUEL</t>
  </si>
  <si>
    <t>A                                                                             Le</t>
  </si>
  <si>
    <t>Le Titulaire,</t>
  </si>
  <si>
    <t xml:space="preserve">FEUILLE D </t>
  </si>
  <si>
    <t>FEUILLE DE CALCUL ET DE JUSTIFICATION DU NOUVEAU PRIX 
A établir par le Titulaire à chacun de ses changements de tarif</t>
  </si>
  <si>
    <t>EXERCICE 20……</t>
  </si>
  <si>
    <t>1°)  Variation des prix proposée par le Titulaire</t>
  </si>
  <si>
    <t xml:space="preserve">Ancien prix </t>
  </si>
  <si>
    <t>Nouveau prix</t>
  </si>
  <si>
    <t>Coefficient :</t>
  </si>
  <si>
    <t xml:space="preserve">nouveau tarif                   </t>
  </si>
  <si>
    <t>ancien tarif</t>
  </si>
  <si>
    <t>2°)  Calcul de la formule</t>
  </si>
  <si>
    <t>INDICE</t>
  </si>
  <si>
    <t xml:space="preserve">Valeur finale </t>
  </si>
  <si>
    <t>Valeur initiale</t>
  </si>
  <si>
    <t>Coefficient
de variation</t>
  </si>
  <si>
    <t>Pondération</t>
  </si>
  <si>
    <t>Produit
coefficient</t>
  </si>
  <si>
    <t xml:space="preserve">         07    / 20</t>
  </si>
  <si>
    <t>Partie fixe</t>
  </si>
  <si>
    <t>Indice ICHT-IME</t>
  </si>
  <si>
    <t>Indice FSD2</t>
  </si>
  <si>
    <t xml:space="preserve"> </t>
  </si>
  <si>
    <t>COEFFICIENT DE VARIATION DE LA FORMULE</t>
  </si>
  <si>
    <t>3°) Nouveau prix de la prestation applicable au contrat</t>
  </si>
  <si>
    <t>Prix des prestations applicable avant le changement de tarif :</t>
  </si>
  <si>
    <t>€ H.T</t>
  </si>
  <si>
    <t xml:space="preserve">Nouveau prix : </t>
  </si>
  <si>
    <t xml:space="preserve">L'augmentation résultant du calcul de la formule (n') étant (pas) inférieure à celle du tarif du Titulaire, </t>
  </si>
  <si>
    <t xml:space="preserve">le nouveau prix des prestations s'obtient en applicant à l'ancien prix, le coefficient de variation </t>
  </si>
  <si>
    <t>de la formule du tarif</t>
  </si>
  <si>
    <t>Ancien Prix
H.T.</t>
  </si>
  <si>
    <t>Coefficient  
variation</t>
  </si>
  <si>
    <t>Nouveau prix
H.T.</t>
  </si>
  <si>
    <t>Prestations 
nouvelles</t>
  </si>
  <si>
    <t>Coût total H.T.</t>
  </si>
  <si>
    <r>
      <t xml:space="preserve">Ce nouveau prix sera appliqué au marché à partir du </t>
    </r>
    <r>
      <rPr>
        <b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 xml:space="preserve">01/01/20xx </t>
    </r>
    <r>
      <rPr>
        <sz val="11"/>
        <color theme="1"/>
        <rFont val="Calibri"/>
        <family val="2"/>
        <scheme val="minor"/>
      </rPr>
      <t xml:space="preserve"> et restera inchangé jusqu'au 31 décembre 20xx</t>
    </r>
  </si>
  <si>
    <t>FEUILLE E</t>
  </si>
  <si>
    <t>PRESTATIONS DE MAINTENANCE CORRECTIVE</t>
  </si>
  <si>
    <t>TARIFS RELATIFS A LA REMISE EN SERVICE DES MATERIELS</t>
  </si>
  <si>
    <t>Prestations de maintenance corrective (art 4.2. du CCTP)</t>
  </si>
  <si>
    <t>Main-d’œuvre</t>
  </si>
  <si>
    <r>
      <t>Coût horaire DURANT les jours et heures ouvrés </t>
    </r>
    <r>
      <rPr>
        <u/>
        <vertAlign val="superscript"/>
        <sz val="10"/>
        <rFont val="Arial"/>
        <family val="2"/>
      </rPr>
      <t>1</t>
    </r>
    <r>
      <rPr>
        <u/>
        <sz val="10"/>
        <rFont val="Arial"/>
        <family val="2"/>
      </rPr>
      <t>:</t>
    </r>
  </si>
  <si>
    <t>€ hors taxe / Heure</t>
  </si>
  <si>
    <r>
      <t>1</t>
    </r>
    <r>
      <rPr>
        <sz val="11"/>
        <color theme="1"/>
        <rFont val="Calibri"/>
        <family val="2"/>
        <scheme val="minor"/>
      </rPr>
      <t xml:space="preserve"> </t>
    </r>
    <r>
      <rPr>
        <b/>
        <i/>
        <u/>
        <sz val="9"/>
        <rFont val="Arial"/>
        <family val="2"/>
      </rPr>
      <t>Définition des Jours et Heures Ouvrés :</t>
    </r>
  </si>
  <si>
    <t>- les jours ouvrés s’étendent du lundi au vendredi inclus, hors jours fériés.</t>
  </si>
  <si>
    <r>
      <t xml:space="preserve">- les heures ouvrées couvrent l’amplitude horaire suivante : du </t>
    </r>
    <r>
      <rPr>
        <b/>
        <u/>
        <sz val="10"/>
        <rFont val="Arial"/>
        <family val="2"/>
      </rPr>
      <t>8h00 à 18h00.</t>
    </r>
  </si>
  <si>
    <t>Déplacement &amp; Séjour</t>
  </si>
  <si>
    <t>Forfait par intervention :</t>
  </si>
  <si>
    <r>
      <t>€ hors taxe / Forfait par intervention</t>
    </r>
    <r>
      <rPr>
        <vertAlign val="superscript"/>
        <sz val="10"/>
        <rFont val="Arial"/>
        <family val="2"/>
      </rPr>
      <t>2</t>
    </r>
  </si>
  <si>
    <r>
      <t xml:space="preserve">  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 xml:space="preserve"> </t>
    </r>
    <r>
      <rPr>
        <i/>
        <sz val="9"/>
        <rFont val="Arial"/>
        <family val="2"/>
      </rPr>
      <t>: le terme "intervention" s'entend comme la remise en service d'un matériel, quelque soit la durée de la prestation et/ou le nombre de déplacement sur le site.</t>
    </r>
  </si>
  <si>
    <r>
      <t xml:space="preserve">Pièces détachées </t>
    </r>
    <r>
      <rPr>
        <b/>
        <i/>
        <u/>
        <sz val="11"/>
        <rFont val="Arial"/>
        <family val="2"/>
      </rPr>
      <t>HORS bordereau des prix unitaires</t>
    </r>
  </si>
  <si>
    <t>Coefficient majorateur appliqué par le Titulaire sur le tarif des pièces détachées pratiqué par son (ses) fournisseur(s)</t>
  </si>
  <si>
    <t>1, …………</t>
  </si>
  <si>
    <r>
      <rPr>
        <b/>
        <u/>
        <sz val="10"/>
        <rFont val="Arial"/>
        <family val="2"/>
      </rPr>
      <t xml:space="preserve">NOTA : </t>
    </r>
    <r>
      <rPr>
        <sz val="8"/>
        <rFont val="Arial"/>
        <family val="2"/>
      </rPr>
      <t>Coefficient à présenter sous la forme 1,xxx et non sour la forme d'un pourcentage</t>
    </r>
  </si>
  <si>
    <t>, le</t>
  </si>
  <si>
    <t xml:space="preserve">DIRECTION DU PATRIMOINE DES ACHATS 
ET DE LA LOGISTIQUE      </t>
  </si>
  <si>
    <t>FEUILLE F</t>
  </si>
  <si>
    <t>BORDEREAU DES PRIX UNITAIRES DES PRINCIPALES PIECES DETACHEES</t>
  </si>
  <si>
    <t>Modèle</t>
  </si>
  <si>
    <t>Prix unitaire 
en € HT</t>
  </si>
  <si>
    <t>Lampe Flash F30 (lampe à éclat)</t>
  </si>
  <si>
    <t xml:space="preserve">A </t>
  </si>
  <si>
    <t>Le</t>
  </si>
  <si>
    <t>Le titulaire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</si>
</sst>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40C]_-;\-* #,##0.00\ [$€-40C]_-;_-* &quot;-&quot;??\ [$€-40C]_-;_-@_-"/>
    <numFmt numFmtId="165" formatCode="#,##0.00\ [$€-1];[Red]\-#,##0.00\ [$€-1]"/>
    <numFmt numFmtId="166" formatCode="#,##0.00\ [$€-1]"/>
    <numFmt numFmtId="167" formatCode="0.0000"/>
    <numFmt numFmtId="168" formatCode="_-* #,##0.0000\ _F_-;\-* #,##0.0000\ _F_-;_-* &quot;-&quot;????\ _F_-;_-@_-"/>
    <numFmt numFmtId="169" formatCode="0.0000%"/>
    <numFmt numFmtId="170" formatCode="#,##0.000"/>
    <numFmt numFmtId="171" formatCode="#,##0.0000"/>
    <numFmt numFmtId="172" formatCode="0.000"/>
    <numFmt numFmtId="173" formatCode="_-* #,##0.00\ _F_-;\-* #,##0.00\ _F_-;_-* &quot;-&quot;??\ _F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i/>
      <sz val="14"/>
      <color indexed="12"/>
      <name val="Arial"/>
      <family val="2"/>
    </font>
    <font>
      <sz val="10"/>
      <name val="Arial"/>
      <family val="2"/>
    </font>
    <font>
      <b/>
      <u/>
      <sz val="16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u/>
      <sz val="11"/>
      <name val="Arial"/>
      <family val="2"/>
    </font>
    <font>
      <b/>
      <u/>
      <sz val="14"/>
      <name val="Arial"/>
      <family val="2"/>
    </font>
    <font>
      <b/>
      <i/>
      <sz val="11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11"/>
      <color indexed="10"/>
      <name val="Arial"/>
      <family val="2"/>
    </font>
    <font>
      <b/>
      <i/>
      <u/>
      <sz val="12"/>
      <name val="Arial"/>
      <family val="2"/>
    </font>
    <font>
      <b/>
      <sz val="8"/>
      <name val="Arial"/>
      <family val="2"/>
    </font>
    <font>
      <sz val="10"/>
      <color indexed="12"/>
      <name val="Arial"/>
      <family val="2"/>
    </font>
    <font>
      <sz val="12"/>
      <color indexed="48"/>
      <name val="Arial"/>
      <family val="2"/>
    </font>
    <font>
      <sz val="10"/>
      <color indexed="48"/>
      <name val="Arial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sz val="11"/>
      <color indexed="10"/>
      <name val="Arial"/>
      <family val="2"/>
    </font>
    <font>
      <sz val="11"/>
      <color indexed="12"/>
      <name val="Arial"/>
      <family val="2"/>
    </font>
    <font>
      <b/>
      <sz val="11"/>
      <color indexed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u/>
      <sz val="10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u/>
      <vertAlign val="superscript"/>
      <sz val="10"/>
      <name val="Arial"/>
      <family val="2"/>
    </font>
    <font>
      <vertAlign val="superscript"/>
      <sz val="10"/>
      <name val="Arial"/>
      <family val="2"/>
    </font>
    <font>
      <b/>
      <i/>
      <u/>
      <sz val="9"/>
      <name val="Arial"/>
      <family val="2"/>
    </font>
    <font>
      <i/>
      <sz val="9"/>
      <name val="Arial"/>
      <family val="2"/>
    </font>
    <font>
      <b/>
      <i/>
      <u/>
      <sz val="11"/>
      <name val="Arial"/>
      <family val="2"/>
    </font>
    <font>
      <b/>
      <sz val="16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double">
        <color indexed="64"/>
      </right>
      <top style="thick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 applyNumberFormat="0" applyFont="0" applyFill="0" applyBorder="0" applyAlignment="0" applyProtection="0">
      <alignment vertical="top"/>
    </xf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6" fillId="0" borderId="0" applyNumberFormat="0" applyFont="0" applyFill="0" applyBorder="0" applyAlignment="0" applyProtection="0">
      <alignment vertical="top"/>
    </xf>
    <xf numFmtId="0" fontId="6" fillId="0" borderId="0"/>
    <xf numFmtId="0" fontId="6" fillId="0" borderId="0" applyNumberFormat="0" applyFont="0" applyFill="0" applyBorder="0" applyAlignment="0" applyProtection="0">
      <alignment vertical="top"/>
    </xf>
  </cellStyleXfs>
  <cellXfs count="29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left" vertical="center" indent="2"/>
    </xf>
    <xf numFmtId="0" fontId="6" fillId="0" borderId="11" xfId="0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0" fontId="6" fillId="0" borderId="9" xfId="3" applyFont="1" applyBorder="1"/>
    <xf numFmtId="0" fontId="10" fillId="0" borderId="10" xfId="0" applyFont="1" applyFill="1" applyBorder="1" applyAlignment="1">
      <alignment horizontal="left" indent="2"/>
    </xf>
    <xf numFmtId="0" fontId="15" fillId="0" borderId="12" xfId="0" applyFont="1" applyBorder="1" applyAlignment="1">
      <alignment horizontal="center" vertical="center" wrapText="1"/>
    </xf>
    <xf numFmtId="49" fontId="10" fillId="0" borderId="9" xfId="0" quotePrefix="1" applyNumberFormat="1" applyFont="1" applyBorder="1" applyAlignment="1">
      <alignment horizontal="center"/>
    </xf>
    <xf numFmtId="0" fontId="10" fillId="0" borderId="10" xfId="0" applyFont="1" applyBorder="1" applyAlignment="1">
      <alignment horizontal="left" indent="2"/>
    </xf>
    <xf numFmtId="0" fontId="10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left" indent="4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left"/>
    </xf>
    <xf numFmtId="0" fontId="6" fillId="0" borderId="10" xfId="0" applyFont="1" applyBorder="1" applyAlignment="1">
      <alignment horizontal="left" indent="2"/>
    </xf>
    <xf numFmtId="0" fontId="6" fillId="0" borderId="9" xfId="0" applyFont="1" applyBorder="1"/>
    <xf numFmtId="16" fontId="10" fillId="0" borderId="9" xfId="0" quotePrefix="1" applyNumberFormat="1" applyFont="1" applyBorder="1" applyAlignment="1">
      <alignment horizontal="center"/>
    </xf>
    <xf numFmtId="0" fontId="16" fillId="0" borderId="9" xfId="3" applyFont="1" applyBorder="1" applyAlignment="1">
      <alignment horizontal="center" vertical="center"/>
    </xf>
    <xf numFmtId="0" fontId="16" fillId="0" borderId="10" xfId="3" applyFont="1" applyBorder="1" applyAlignment="1">
      <alignment vertical="center"/>
    </xf>
    <xf numFmtId="0" fontId="6" fillId="0" borderId="11" xfId="3" applyFont="1" applyBorder="1" applyAlignment="1">
      <alignment horizontal="center" vertical="center"/>
    </xf>
    <xf numFmtId="0" fontId="16" fillId="0" borderId="12" xfId="3" applyFont="1" applyFill="1" applyBorder="1"/>
    <xf numFmtId="0" fontId="16" fillId="0" borderId="13" xfId="3" applyFont="1" applyBorder="1" applyAlignment="1">
      <alignment horizontal="center" vertical="center"/>
    </xf>
    <xf numFmtId="0" fontId="16" fillId="0" borderId="14" xfId="3" applyFont="1" applyBorder="1" applyAlignment="1">
      <alignment vertical="center"/>
    </xf>
    <xf numFmtId="0" fontId="6" fillId="0" borderId="15" xfId="3" applyFont="1" applyBorder="1" applyAlignment="1">
      <alignment horizontal="center" vertical="center"/>
    </xf>
    <xf numFmtId="0" fontId="16" fillId="0" borderId="16" xfId="3" applyFont="1" applyFill="1" applyBorder="1"/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9" fillId="2" borderId="21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6" fillId="0" borderId="22" xfId="3" applyFont="1" applyBorder="1" applyAlignment="1">
      <alignment horizontal="center" vertical="center"/>
    </xf>
    <xf numFmtId="0" fontId="6" fillId="0" borderId="23" xfId="3" applyFont="1" applyFill="1" applyBorder="1" applyAlignment="1">
      <alignment horizontal="center" vertical="center"/>
    </xf>
    <xf numFmtId="0" fontId="6" fillId="0" borderId="23" xfId="3" applyFont="1" applyBorder="1" applyAlignment="1">
      <alignment horizontal="center" vertical="center" wrapText="1"/>
    </xf>
    <xf numFmtId="0" fontId="6" fillId="0" borderId="24" xfId="3" applyFont="1" applyBorder="1" applyAlignment="1">
      <alignment horizontal="center" vertical="center" wrapText="1"/>
    </xf>
    <xf numFmtId="49" fontId="10" fillId="0" borderId="10" xfId="0" quotePrefix="1" applyNumberFormat="1" applyFont="1" applyBorder="1" applyAlignment="1">
      <alignment horizontal="center"/>
    </xf>
    <xf numFmtId="0" fontId="10" fillId="0" borderId="11" xfId="0" applyFont="1" applyFill="1" applyBorder="1" applyAlignment="1">
      <alignment horizontal="left" indent="2"/>
    </xf>
    <xf numFmtId="164" fontId="20" fillId="0" borderId="11" xfId="3" applyNumberFormat="1" applyFont="1" applyBorder="1" applyAlignment="1">
      <alignment vertical="center"/>
    </xf>
    <xf numFmtId="164" fontId="20" fillId="0" borderId="19" xfId="3" applyNumberFormat="1" applyFont="1" applyBorder="1" applyAlignment="1">
      <alignment vertical="center"/>
    </xf>
    <xf numFmtId="0" fontId="6" fillId="0" borderId="10" xfId="0" applyFont="1" applyBorder="1" applyAlignment="1">
      <alignment horizontal="center"/>
    </xf>
    <xf numFmtId="0" fontId="6" fillId="0" borderId="11" xfId="0" applyFont="1" applyFill="1" applyBorder="1" applyAlignment="1">
      <alignment horizontal="left" indent="4"/>
    </xf>
    <xf numFmtId="0" fontId="6" fillId="0" borderId="11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 indent="2"/>
    </xf>
    <xf numFmtId="0" fontId="6" fillId="0" borderId="10" xfId="0" applyFont="1" applyBorder="1"/>
    <xf numFmtId="16" fontId="10" fillId="0" borderId="10" xfId="0" quotePrefix="1" applyNumberFormat="1" applyFont="1" applyBorder="1" applyAlignment="1">
      <alignment horizontal="center"/>
    </xf>
    <xf numFmtId="0" fontId="10" fillId="0" borderId="10" xfId="3" applyFont="1" applyFill="1" applyBorder="1" applyAlignment="1">
      <alignment horizontal="center" vertical="center"/>
    </xf>
    <xf numFmtId="0" fontId="6" fillId="0" borderId="11" xfId="0" quotePrefix="1" applyFont="1" applyFill="1" applyBorder="1" applyAlignment="1">
      <alignment vertical="center"/>
    </xf>
    <xf numFmtId="0" fontId="10" fillId="0" borderId="25" xfId="3" applyFont="1" applyBorder="1" applyAlignment="1">
      <alignment horizontal="center" vertical="center"/>
    </xf>
    <xf numFmtId="0" fontId="6" fillId="0" borderId="26" xfId="3" applyFont="1" applyFill="1" applyBorder="1" applyAlignment="1">
      <alignment wrapText="1"/>
    </xf>
    <xf numFmtId="0" fontId="6" fillId="0" borderId="26" xfId="3" applyFont="1" applyBorder="1" applyAlignment="1">
      <alignment horizontal="center" vertical="center"/>
    </xf>
    <xf numFmtId="0" fontId="16" fillId="0" borderId="26" xfId="3" applyFont="1" applyBorder="1" applyAlignment="1">
      <alignment horizontal="center"/>
    </xf>
    <xf numFmtId="165" fontId="16" fillId="0" borderId="27" xfId="3" applyNumberFormat="1" applyFont="1" applyBorder="1"/>
    <xf numFmtId="0" fontId="16" fillId="0" borderId="0" xfId="0" applyFont="1" applyAlignment="1">
      <alignment vertical="center"/>
    </xf>
    <xf numFmtId="0" fontId="16" fillId="0" borderId="10" xfId="0" applyFont="1" applyBorder="1" applyAlignment="1">
      <alignment horizontal="left" vertical="center" indent="2"/>
    </xf>
    <xf numFmtId="0" fontId="16" fillId="0" borderId="0" xfId="0" applyFont="1" applyBorder="1" applyAlignment="1">
      <alignment vertical="center"/>
    </xf>
    <xf numFmtId="0" fontId="16" fillId="0" borderId="19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6" fillId="0" borderId="10" xfId="0" applyFont="1" applyBorder="1" applyAlignment="1">
      <alignment horizontal="left" vertical="center" indent="2"/>
    </xf>
    <xf numFmtId="166" fontId="6" fillId="0" borderId="0" xfId="0" applyNumberFormat="1" applyFont="1" applyBorder="1" applyAlignment="1">
      <alignment horizontal="left" vertical="center"/>
    </xf>
    <xf numFmtId="166" fontId="20" fillId="0" borderId="19" xfId="0" applyNumberFormat="1" applyFont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6" fillId="0" borderId="10" xfId="0" applyFont="1" applyBorder="1" applyAlignment="1">
      <alignment horizontal="left" vertical="center"/>
    </xf>
    <xf numFmtId="9" fontId="20" fillId="0" borderId="19" xfId="2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166" fontId="6" fillId="0" borderId="0" xfId="0" applyNumberFormat="1" applyFont="1" applyFill="1" applyBorder="1" applyAlignment="1">
      <alignment horizontal="left" vertical="center"/>
    </xf>
    <xf numFmtId="166" fontId="20" fillId="0" borderId="19" xfId="0" applyNumberFormat="1" applyFont="1" applyFill="1" applyBorder="1" applyAlignment="1">
      <alignment horizontal="right" vertical="center"/>
    </xf>
    <xf numFmtId="0" fontId="16" fillId="0" borderId="0" xfId="0" applyFont="1" applyBorder="1" applyAlignment="1">
      <alignment horizontal="left" vertical="center"/>
    </xf>
    <xf numFmtId="0" fontId="23" fillId="0" borderId="19" xfId="0" applyFont="1" applyBorder="1" applyAlignment="1">
      <alignment vertical="center"/>
    </xf>
    <xf numFmtId="0" fontId="10" fillId="0" borderId="10" xfId="0" applyFont="1" applyBorder="1" applyAlignment="1">
      <alignment horizontal="left" vertical="center" indent="2"/>
    </xf>
    <xf numFmtId="166" fontId="10" fillId="0" borderId="0" xfId="0" applyNumberFormat="1" applyFont="1" applyBorder="1" applyAlignment="1">
      <alignment horizontal="left" vertical="center"/>
    </xf>
    <xf numFmtId="166" fontId="24" fillId="0" borderId="19" xfId="0" applyNumberFormat="1" applyFont="1" applyBorder="1" applyAlignment="1">
      <alignment horizontal="right" vertical="center"/>
    </xf>
    <xf numFmtId="0" fontId="10" fillId="0" borderId="25" xfId="0" applyFont="1" applyBorder="1" applyAlignment="1">
      <alignment horizontal="left" vertical="center" indent="2"/>
    </xf>
    <xf numFmtId="0" fontId="16" fillId="0" borderId="28" xfId="0" applyFont="1" applyBorder="1" applyAlignment="1">
      <alignment vertical="center"/>
    </xf>
    <xf numFmtId="166" fontId="10" fillId="0" borderId="28" xfId="0" applyNumberFormat="1" applyFont="1" applyBorder="1" applyAlignment="1">
      <alignment horizontal="left" vertical="center"/>
    </xf>
    <xf numFmtId="166" fontId="24" fillId="0" borderId="27" xfId="0" applyNumberFormat="1" applyFont="1" applyBorder="1" applyAlignment="1">
      <alignment horizontal="right" vertical="center"/>
    </xf>
    <xf numFmtId="0" fontId="0" fillId="0" borderId="2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/>
    </xf>
    <xf numFmtId="0" fontId="25" fillId="0" borderId="23" xfId="0" applyNumberFormat="1" applyFont="1" applyBorder="1" applyAlignment="1">
      <alignment horizontal="left" vertical="center"/>
    </xf>
    <xf numFmtId="165" fontId="25" fillId="0" borderId="23" xfId="0" applyNumberFormat="1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NumberFormat="1" applyFont="1" applyFill="1" applyBorder="1" applyAlignment="1">
      <alignment horizontal="left" vertical="center" indent="1"/>
    </xf>
    <xf numFmtId="165" fontId="20" fillId="0" borderId="11" xfId="0" applyNumberFormat="1" applyFont="1" applyFill="1" applyBorder="1" applyAlignment="1">
      <alignment horizontal="right" vertical="center" indent="2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vertical="center"/>
    </xf>
    <xf numFmtId="165" fontId="20" fillId="0" borderId="26" xfId="0" applyNumberFormat="1" applyFont="1" applyBorder="1" applyAlignment="1">
      <alignment horizontal="right" vertical="center" indent="2"/>
    </xf>
    <xf numFmtId="0" fontId="6" fillId="0" borderId="0" xfId="0" applyFont="1" applyBorder="1" applyAlignment="1">
      <alignment horizontal="center" vertical="center"/>
    </xf>
    <xf numFmtId="165" fontId="20" fillId="0" borderId="0" xfId="0" applyNumberFormat="1" applyFont="1" applyBorder="1" applyAlignment="1">
      <alignment horizontal="right" vertical="center" indent="2"/>
    </xf>
    <xf numFmtId="0" fontId="16" fillId="0" borderId="0" xfId="0" applyFont="1" applyAlignment="1">
      <alignment horizontal="center" vertical="center"/>
    </xf>
    <xf numFmtId="0" fontId="26" fillId="0" borderId="0" xfId="0" applyFont="1" applyBorder="1" applyAlignment="1">
      <alignment horizontal="right" vertical="center" indent="2"/>
    </xf>
    <xf numFmtId="0" fontId="8" fillId="0" borderId="0" xfId="0" applyFont="1" applyFill="1" applyBorder="1" applyAlignment="1">
      <alignment horizontal="right" vertical="center"/>
    </xf>
    <xf numFmtId="165" fontId="26" fillId="0" borderId="0" xfId="0" applyNumberFormat="1" applyFont="1" applyBorder="1" applyAlignment="1">
      <alignment horizontal="right" vertical="center" indent="2"/>
    </xf>
    <xf numFmtId="0" fontId="8" fillId="0" borderId="0" xfId="0" applyFont="1" applyBorder="1" applyAlignment="1">
      <alignment horizontal="center" vertical="center"/>
    </xf>
    <xf numFmtId="165" fontId="26" fillId="0" borderId="0" xfId="0" applyNumberFormat="1" applyFont="1" applyFill="1" applyBorder="1" applyAlignment="1">
      <alignment horizontal="right" vertical="center" indent="2"/>
    </xf>
    <xf numFmtId="165" fontId="26" fillId="0" borderId="28" xfId="0" applyNumberFormat="1" applyFont="1" applyBorder="1" applyAlignment="1">
      <alignment horizontal="right" vertical="center" indent="2"/>
    </xf>
    <xf numFmtId="165" fontId="27" fillId="0" borderId="28" xfId="0" applyNumberFormat="1" applyFont="1" applyBorder="1" applyAlignment="1">
      <alignment horizontal="right" vertical="center" indent="2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Continuous" vertical="center"/>
    </xf>
    <xf numFmtId="0" fontId="0" fillId="0" borderId="0" xfId="0" applyBorder="1" applyAlignment="1">
      <alignment horizontal="centerContinuous"/>
    </xf>
    <xf numFmtId="0" fontId="10" fillId="0" borderId="0" xfId="0" applyFont="1" applyBorder="1"/>
    <xf numFmtId="0" fontId="3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44" fontId="6" fillId="0" borderId="0" xfId="5" applyFont="1" applyBorder="1" applyAlignment="1">
      <alignment horizontal="center" vertical="center"/>
    </xf>
    <xf numFmtId="44" fontId="6" fillId="0" borderId="0" xfId="5" applyFont="1" applyBorder="1" applyAlignment="1">
      <alignment vertical="center"/>
    </xf>
    <xf numFmtId="0" fontId="30" fillId="0" borderId="0" xfId="0" applyFont="1" applyBorder="1"/>
    <xf numFmtId="44" fontId="6" fillId="0" borderId="0" xfId="5" applyFont="1" applyBorder="1" applyAlignment="1">
      <alignment horizontal="right"/>
    </xf>
    <xf numFmtId="167" fontId="0" fillId="0" borderId="0" xfId="0" applyNumberFormat="1" applyBorder="1"/>
    <xf numFmtId="0" fontId="30" fillId="0" borderId="0" xfId="0" applyFont="1" applyFill="1" applyBorder="1"/>
    <xf numFmtId="0" fontId="0" fillId="0" borderId="28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10" fillId="5" borderId="26" xfId="0" applyFont="1" applyFill="1" applyBorder="1" applyAlignment="1">
      <alignment horizontal="left" vertical="top"/>
    </xf>
    <xf numFmtId="0" fontId="0" fillId="0" borderId="32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0" fillId="0" borderId="19" xfId="0" applyBorder="1" applyAlignment="1" applyProtection="1">
      <alignment horizontal="center"/>
    </xf>
    <xf numFmtId="170" fontId="0" fillId="0" borderId="19" xfId="0" applyNumberFormat="1" applyBorder="1" applyAlignment="1" applyProtection="1">
      <alignment horizontal="center" vertical="center"/>
    </xf>
    <xf numFmtId="171" fontId="0" fillId="0" borderId="19" xfId="0" applyNumberFormat="1" applyBorder="1" applyAlignment="1">
      <alignment horizontal="center" vertical="center"/>
    </xf>
    <xf numFmtId="171" fontId="0" fillId="0" borderId="36" xfId="0" applyNumberFormat="1" applyBorder="1" applyAlignment="1">
      <alignment horizontal="center" vertical="center"/>
    </xf>
    <xf numFmtId="0" fontId="0" fillId="0" borderId="3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6" xfId="0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2" fontId="0" fillId="0" borderId="11" xfId="0" applyNumberFormat="1" applyBorder="1" applyAlignment="1">
      <alignment horizontal="center"/>
    </xf>
    <xf numFmtId="172" fontId="0" fillId="0" borderId="19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2" fontId="6" fillId="0" borderId="11" xfId="0" applyNumberFormat="1" applyFont="1" applyBorder="1" applyAlignment="1" applyProtection="1">
      <alignment horizontal="center" vertical="top"/>
      <protection locked="0"/>
    </xf>
    <xf numFmtId="167" fontId="0" fillId="0" borderId="36" xfId="0" applyNumberFormat="1" applyBorder="1" applyAlignment="1">
      <alignment horizontal="center" vertical="center"/>
    </xf>
    <xf numFmtId="2" fontId="6" fillId="0" borderId="11" xfId="0" applyNumberFormat="1" applyFont="1" applyBorder="1" applyAlignment="1" applyProtection="1">
      <alignment horizontal="center"/>
      <protection locked="0"/>
    </xf>
    <xf numFmtId="0" fontId="6" fillId="0" borderId="19" xfId="0" applyFont="1" applyBorder="1" applyAlignment="1" applyProtection="1">
      <alignment horizontal="center"/>
      <protection locked="0"/>
    </xf>
    <xf numFmtId="0" fontId="6" fillId="0" borderId="19" xfId="0" applyFont="1" applyBorder="1" applyAlignment="1">
      <alignment horizontal="center"/>
    </xf>
    <xf numFmtId="0" fontId="0" fillId="0" borderId="38" xfId="0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0" fontId="0" fillId="0" borderId="40" xfId="0" applyFill="1" applyBorder="1" applyAlignment="1">
      <alignment horizontal="center"/>
    </xf>
    <xf numFmtId="171" fontId="0" fillId="0" borderId="41" xfId="0" applyNumberFormat="1" applyFill="1" applyBorder="1" applyAlignment="1">
      <alignment horizontal="center"/>
    </xf>
    <xf numFmtId="171" fontId="0" fillId="0" borderId="42" xfId="0" applyNumberForma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left" vertical="center"/>
    </xf>
    <xf numFmtId="0" fontId="10" fillId="0" borderId="19" xfId="0" applyFont="1" applyFill="1" applyBorder="1" applyAlignment="1">
      <alignment horizontal="center" vertical="center"/>
    </xf>
    <xf numFmtId="171" fontId="10" fillId="0" borderId="11" xfId="0" applyNumberFormat="1" applyFont="1" applyFill="1" applyBorder="1" applyAlignment="1">
      <alignment horizontal="center"/>
    </xf>
    <xf numFmtId="171" fontId="10" fillId="0" borderId="36" xfId="0" applyNumberFormat="1" applyFont="1" applyFill="1" applyBorder="1" applyAlignment="1">
      <alignment horizontal="center" vertical="center"/>
    </xf>
    <xf numFmtId="0" fontId="0" fillId="0" borderId="43" xfId="0" applyFill="1" applyBorder="1" applyAlignment="1">
      <alignment horizontal="center"/>
    </xf>
    <xf numFmtId="0" fontId="0" fillId="0" borderId="44" xfId="0" applyFill="1" applyBorder="1" applyAlignment="1">
      <alignment horizontal="center"/>
    </xf>
    <xf numFmtId="0" fontId="0" fillId="0" borderId="45" xfId="0" applyFill="1" applyBorder="1" applyAlignment="1">
      <alignment horizontal="center"/>
    </xf>
    <xf numFmtId="0" fontId="0" fillId="0" borderId="46" xfId="0" applyFill="1" applyBorder="1" applyAlignment="1">
      <alignment horizontal="center"/>
    </xf>
    <xf numFmtId="173" fontId="10" fillId="0" borderId="0" xfId="7" applyFont="1"/>
    <xf numFmtId="167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28" xfId="0" applyBorder="1"/>
    <xf numFmtId="0" fontId="0" fillId="0" borderId="18" xfId="0" applyBorder="1" applyAlignment="1">
      <alignment horizontal="center" wrapText="1"/>
    </xf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44" fontId="6" fillId="0" borderId="0" xfId="5" applyAlignment="1">
      <alignment horizontal="center"/>
    </xf>
    <xf numFmtId="167" fontId="0" fillId="0" borderId="0" xfId="0" applyNumberFormat="1" applyAlignment="1">
      <alignment horizontal="center"/>
    </xf>
    <xf numFmtId="44" fontId="6" fillId="0" borderId="0" xfId="5" applyAlignment="1">
      <alignment horizontal="right"/>
    </xf>
    <xf numFmtId="0" fontId="11" fillId="0" borderId="0" xfId="0" applyFont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8" applyFont="1" applyFill="1" applyBorder="1" applyAlignment="1">
      <alignment horizontal="center" vertical="center"/>
    </xf>
    <xf numFmtId="0" fontId="18" fillId="3" borderId="0" xfId="0" applyFont="1" applyFill="1" applyBorder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8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indent="3"/>
    </xf>
    <xf numFmtId="0" fontId="30" fillId="0" borderId="0" xfId="0" applyFont="1" applyFill="1" applyBorder="1" applyAlignment="1">
      <alignment horizontal="left" vertical="center" indent="6"/>
    </xf>
    <xf numFmtId="173" fontId="0" fillId="0" borderId="21" xfId="7" applyFont="1" applyFill="1" applyBorder="1" applyAlignment="1">
      <alignment vertical="center"/>
    </xf>
    <xf numFmtId="0" fontId="0" fillId="0" borderId="0" xfId="8" applyFont="1" applyFill="1" applyBorder="1" applyAlignment="1">
      <alignment horizontal="left" vertical="center"/>
    </xf>
    <xf numFmtId="0" fontId="30" fillId="3" borderId="0" xfId="0" applyFont="1" applyFill="1" applyAlignment="1">
      <alignment horizontal="center" vertical="center" wrapText="1"/>
    </xf>
    <xf numFmtId="9" fontId="8" fillId="3" borderId="21" xfId="0" applyNumberFormat="1" applyFont="1" applyFill="1" applyBorder="1" applyAlignment="1">
      <alignment horizontal="right" vertical="center"/>
    </xf>
    <xf numFmtId="0" fontId="0" fillId="0" borderId="10" xfId="0" applyFont="1" applyBorder="1" applyAlignment="1">
      <alignment horizontal="left" vertical="center" wrapText="1"/>
    </xf>
    <xf numFmtId="0" fontId="2" fillId="0" borderId="0" xfId="9" applyFont="1" applyAlignment="1">
      <alignment horizontal="left" vertical="center"/>
    </xf>
    <xf numFmtId="0" fontId="2" fillId="0" borderId="0" xfId="9" applyFont="1" applyAlignment="1">
      <alignment horizontal="left"/>
    </xf>
    <xf numFmtId="0" fontId="3" fillId="0" borderId="0" xfId="9" applyFont="1"/>
    <xf numFmtId="0" fontId="6" fillId="0" borderId="0" xfId="9"/>
    <xf numFmtId="0" fontId="38" fillId="0" borderId="0" xfId="9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9" applyFont="1" applyBorder="1" applyAlignment="1">
      <alignment wrapText="1"/>
    </xf>
    <xf numFmtId="0" fontId="3" fillId="0" borderId="0" xfId="9" applyFont="1" applyBorder="1"/>
    <xf numFmtId="0" fontId="4" fillId="2" borderId="1" xfId="9" applyFont="1" applyFill="1" applyBorder="1" applyAlignment="1">
      <alignment horizontal="center" vertical="center" wrapText="1"/>
    </xf>
    <xf numFmtId="0" fontId="4" fillId="2" borderId="4" xfId="9" applyFont="1" applyFill="1" applyBorder="1" applyAlignment="1">
      <alignment horizontal="center" vertical="center" wrapText="1"/>
    </xf>
    <xf numFmtId="0" fontId="6" fillId="0" borderId="0" xfId="9" applyFont="1" applyBorder="1" applyAlignment="1">
      <alignment wrapText="1"/>
    </xf>
    <xf numFmtId="0" fontId="8" fillId="0" borderId="21" xfId="0" applyFont="1" applyBorder="1" applyAlignment="1">
      <alignment horizontal="left" vertical="center" indent="1"/>
    </xf>
    <xf numFmtId="0" fontId="6" fillId="0" borderId="21" xfId="9" applyFont="1" applyBorder="1"/>
    <xf numFmtId="43" fontId="6" fillId="0" borderId="0" xfId="1" applyFont="1" applyBorder="1"/>
    <xf numFmtId="0" fontId="6" fillId="0" borderId="0" xfId="9" applyFont="1" applyBorder="1"/>
    <xf numFmtId="0" fontId="11" fillId="0" borderId="0" xfId="0" applyFont="1" applyFill="1" applyBorder="1" applyAlignment="1">
      <alignment horizontal="left" vertical="center"/>
    </xf>
    <xf numFmtId="0" fontId="11" fillId="3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1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4" fillId="2" borderId="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0" fillId="0" borderId="19" xfId="0" applyBorder="1" applyAlignment="1"/>
    <xf numFmtId="0" fontId="0" fillId="0" borderId="17" xfId="4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 shrinkToFit="1"/>
    </xf>
    <xf numFmtId="0" fontId="4" fillId="0" borderId="18" xfId="0" applyFont="1" applyFill="1" applyBorder="1" applyAlignment="1">
      <alignment horizontal="center" vertical="center" wrapText="1" shrinkToFit="1"/>
    </xf>
    <xf numFmtId="0" fontId="17" fillId="0" borderId="0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0" fillId="0" borderId="0" xfId="0" applyAlignment="1">
      <alignment wrapText="1"/>
    </xf>
    <xf numFmtId="0" fontId="0" fillId="0" borderId="18" xfId="0" applyBorder="1" applyAlignment="1">
      <alignment horizontal="center" wrapText="1"/>
    </xf>
    <xf numFmtId="44" fontId="31" fillId="0" borderId="0" xfId="5" applyFont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168" fontId="10" fillId="0" borderId="0" xfId="6" quotePrefix="1" applyNumberFormat="1" applyFont="1" applyBorder="1" applyAlignment="1">
      <alignment horizontal="left" vertical="center"/>
    </xf>
    <xf numFmtId="168" fontId="10" fillId="0" borderId="0" xfId="6" applyNumberFormat="1" applyFont="1" applyBorder="1" applyAlignment="1">
      <alignment horizontal="left" vertical="center"/>
    </xf>
    <xf numFmtId="169" fontId="10" fillId="0" borderId="0" xfId="2" quotePrefix="1" applyNumberFormat="1" applyFont="1" applyBorder="1" applyAlignment="1">
      <alignment horizontal="right" vertical="center"/>
    </xf>
    <xf numFmtId="169" fontId="10" fillId="0" borderId="0" xfId="2" applyNumberFormat="1" applyFont="1" applyBorder="1" applyAlignment="1">
      <alignment horizontal="right" vertical="center"/>
    </xf>
    <xf numFmtId="168" fontId="0" fillId="0" borderId="0" xfId="0" applyNumberFormat="1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10" fillId="5" borderId="29" xfId="0" applyFont="1" applyFill="1" applyBorder="1" applyAlignment="1">
      <alignment horizontal="center" vertical="center"/>
    </xf>
    <xf numFmtId="0" fontId="10" fillId="5" borderId="32" xfId="0" applyFont="1" applyFill="1" applyBorder="1" applyAlignment="1">
      <alignment horizontal="center" vertical="center"/>
    </xf>
    <xf numFmtId="0" fontId="10" fillId="5" borderId="34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/>
    </xf>
    <xf numFmtId="0" fontId="10" fillId="5" borderId="26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/>
    </xf>
    <xf numFmtId="0" fontId="4" fillId="5" borderId="31" xfId="0" applyFont="1" applyFill="1" applyBorder="1" applyAlignment="1">
      <alignment horizontal="center" vertical="center" wrapText="1"/>
    </xf>
    <xf numFmtId="0" fontId="10" fillId="5" borderId="33" xfId="0" applyFont="1" applyFill="1" applyBorder="1" applyAlignment="1">
      <alignment horizontal="center" vertical="center"/>
    </xf>
    <xf numFmtId="0" fontId="10" fillId="5" borderId="35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28" fillId="0" borderId="0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34" fillId="0" borderId="0" xfId="0" applyFont="1" applyFill="1" applyBorder="1" applyAlignment="1">
      <alignment horizontal="left" vertical="center" wrapText="1" indent="4"/>
    </xf>
    <xf numFmtId="0" fontId="0" fillId="0" borderId="0" xfId="0" applyFont="1" applyFill="1" applyBorder="1" applyAlignment="1">
      <alignment horizontal="left" vertical="center" wrapText="1" indent="4"/>
    </xf>
    <xf numFmtId="0" fontId="0" fillId="0" borderId="0" xfId="0" applyFont="1" applyFill="1" applyBorder="1" applyAlignment="1">
      <alignment horizontal="left" vertical="center" wrapText="1" indent="5"/>
    </xf>
    <xf numFmtId="0" fontId="0" fillId="0" borderId="0" xfId="0" quotePrefix="1" applyFill="1" applyBorder="1" applyAlignment="1">
      <alignment horizontal="left" vertical="center" wrapText="1" indent="5"/>
    </xf>
    <xf numFmtId="0" fontId="6" fillId="0" borderId="1" xfId="8" applyFont="1" applyFill="1" applyBorder="1" applyAlignment="1">
      <alignment horizontal="center" vertical="center" wrapText="1"/>
    </xf>
    <xf numFmtId="0" fontId="6" fillId="0" borderId="47" xfId="8" applyFont="1" applyFill="1" applyBorder="1" applyAlignment="1">
      <alignment horizontal="center" vertical="center" wrapText="1"/>
    </xf>
    <xf numFmtId="0" fontId="2" fillId="0" borderId="0" xfId="9" applyFont="1" applyAlignment="1">
      <alignment horizontal="center" vertical="center" wrapText="1"/>
    </xf>
    <xf numFmtId="0" fontId="12" fillId="4" borderId="0" xfId="9" applyFont="1" applyFill="1" applyAlignment="1">
      <alignment horizontal="center"/>
    </xf>
    <xf numFmtId="0" fontId="2" fillId="4" borderId="0" xfId="9" applyFont="1" applyFill="1" applyAlignment="1">
      <alignment horizontal="center" vertical="center"/>
    </xf>
    <xf numFmtId="0" fontId="6" fillId="0" borderId="1" xfId="10" applyFont="1" applyFill="1" applyBorder="1" applyAlignment="1">
      <alignment horizontal="center" vertical="center" wrapText="1"/>
    </xf>
    <xf numFmtId="0" fontId="6" fillId="0" borderId="47" xfId="0" applyFont="1" applyBorder="1" applyAlignment="1">
      <alignment vertical="center" wrapText="1"/>
    </xf>
    <xf numFmtId="0" fontId="40" fillId="0" borderId="0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39" fillId="0" borderId="0" xfId="0" applyFont="1" applyFill="1" applyBorder="1" applyAlignment="1">
      <alignment vertical="center"/>
    </xf>
  </cellXfs>
  <cellStyles count="11">
    <cellStyle name="Euro" xfId="5" xr:uid="{FA4C59B7-B715-479C-B027-0564F2ABD8BF}"/>
    <cellStyle name="Milliers" xfId="1" builtinId="3"/>
    <cellStyle name="Milliers 2" xfId="7" xr:uid="{FCC8C5AA-B41A-4F91-A788-85CFD52CED27}"/>
    <cellStyle name="Milliers_annexeD" xfId="6" xr:uid="{1843F183-0597-4059-837E-934C00AF4FC2}"/>
    <cellStyle name="Normal" xfId="0" builtinId="0"/>
    <cellStyle name="Normal 2" xfId="3" xr:uid="{0FD8D83A-B687-4682-AFFB-66B16F7B7332}"/>
    <cellStyle name="Normal 3" xfId="9" xr:uid="{F0421EA9-95AC-4127-B4AD-2CDD0D816A35}"/>
    <cellStyle name="Normal_AE-Annexe 1 - EES V7" xfId="4" xr:uid="{CE15851E-0CB1-4486-B2D4-1FBC0AB6337E}"/>
    <cellStyle name="Normal_AE-Annexe 1 - EES V7 2" xfId="8" xr:uid="{74508A5F-3A5C-4A2A-B7A2-E913C40F629F}"/>
    <cellStyle name="Normal_AE-Annexe 1 - EES V7 3" xfId="10" xr:uid="{E0D5EC2B-3F6D-4F3F-B2F5-D27DB97888B1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0</xdr:rowOff>
    </xdr:from>
    <xdr:to>
      <xdr:col>0</xdr:col>
      <xdr:colOff>742950</xdr:colOff>
      <xdr:row>3</xdr:row>
      <xdr:rowOff>378664</xdr:rowOff>
    </xdr:to>
    <xdr:pic>
      <xdr:nvPicPr>
        <xdr:cNvPr id="2" name="Image 1" descr="LOGO CHU.jpg">
          <a:extLst>
            <a:ext uri="{FF2B5EF4-FFF2-40B4-BE49-F238E27FC236}">
              <a16:creationId xmlns:a16="http://schemas.microsoft.com/office/drawing/2014/main" id="{10D2562D-6B5A-4FDA-9290-89A2189264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200025"/>
          <a:ext cx="69532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28575</xdr:rowOff>
    </xdr:from>
    <xdr:to>
      <xdr:col>0</xdr:col>
      <xdr:colOff>800100</xdr:colOff>
      <xdr:row>3</xdr:row>
      <xdr:rowOff>603083</xdr:rowOff>
    </xdr:to>
    <xdr:pic>
      <xdr:nvPicPr>
        <xdr:cNvPr id="2" name="Image 1" descr="LOGO CHU.jpg">
          <a:extLst>
            <a:ext uri="{FF2B5EF4-FFF2-40B4-BE49-F238E27FC236}">
              <a16:creationId xmlns:a16="http://schemas.microsoft.com/office/drawing/2014/main" id="{E0B53A19-27D6-4007-9E6F-1C310310F5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228600"/>
          <a:ext cx="7524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19050</xdr:rowOff>
    </xdr:from>
    <xdr:to>
      <xdr:col>0</xdr:col>
      <xdr:colOff>742950</xdr:colOff>
      <xdr:row>3</xdr:row>
      <xdr:rowOff>509699</xdr:rowOff>
    </xdr:to>
    <xdr:pic>
      <xdr:nvPicPr>
        <xdr:cNvPr id="2" name="Image 1" descr="LOGO CHU.jpg">
          <a:extLst>
            <a:ext uri="{FF2B5EF4-FFF2-40B4-BE49-F238E27FC236}">
              <a16:creationId xmlns:a16="http://schemas.microsoft.com/office/drawing/2014/main" id="{382DEB03-3663-4B7F-AD69-DE25D40F24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219075"/>
          <a:ext cx="7143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9525</xdr:rowOff>
    </xdr:from>
    <xdr:to>
      <xdr:col>0</xdr:col>
      <xdr:colOff>723900</xdr:colOff>
      <xdr:row>3</xdr:row>
      <xdr:rowOff>527958</xdr:rowOff>
    </xdr:to>
    <xdr:pic>
      <xdr:nvPicPr>
        <xdr:cNvPr id="2" name="Image 1" descr="LOGO CHU.jpg">
          <a:extLst>
            <a:ext uri="{FF2B5EF4-FFF2-40B4-BE49-F238E27FC236}">
              <a16:creationId xmlns:a16="http://schemas.microsoft.com/office/drawing/2014/main" id="{CADD89B5-B13D-4578-8A47-10CC0EAC70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209550"/>
          <a:ext cx="68580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66675</xdr:rowOff>
    </xdr:from>
    <xdr:to>
      <xdr:col>0</xdr:col>
      <xdr:colOff>752475</xdr:colOff>
      <xdr:row>4</xdr:row>
      <xdr:rowOff>323850</xdr:rowOff>
    </xdr:to>
    <xdr:pic>
      <xdr:nvPicPr>
        <xdr:cNvPr id="2" name="Image 1" descr="LOGO CHU.jpg">
          <a:extLst>
            <a:ext uri="{FF2B5EF4-FFF2-40B4-BE49-F238E27FC236}">
              <a16:creationId xmlns:a16="http://schemas.microsoft.com/office/drawing/2014/main" id="{680E95CA-0F22-41FB-AF0E-434657882E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266700"/>
          <a:ext cx="70485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0</xdr:row>
      <xdr:rowOff>19050</xdr:rowOff>
    </xdr:from>
    <xdr:to>
      <xdr:col>5</xdr:col>
      <xdr:colOff>1419225</xdr:colOff>
      <xdr:row>57</xdr:row>
      <xdr:rowOff>28575</xdr:rowOff>
    </xdr:to>
    <xdr:cxnSp macro="">
      <xdr:nvCxnSpPr>
        <xdr:cNvPr id="3" name="Connecteur droit 2">
          <a:extLst>
            <a:ext uri="{FF2B5EF4-FFF2-40B4-BE49-F238E27FC236}">
              <a16:creationId xmlns:a16="http://schemas.microsoft.com/office/drawing/2014/main" id="{7FEC1AB5-DBE0-4BF9-9CAB-B600DED36F30}"/>
            </a:ext>
          </a:extLst>
        </xdr:cNvPr>
        <xdr:cNvCxnSpPr/>
      </xdr:nvCxnSpPr>
      <xdr:spPr bwMode="auto">
        <a:xfrm flipH="1">
          <a:off x="0" y="19050"/>
          <a:ext cx="6962775" cy="11668125"/>
        </a:xfrm>
        <a:prstGeom prst="line">
          <a:avLst/>
        </a:prstGeom>
        <a:ln>
          <a:headEnd type="none" w="med" len="med"/>
          <a:tailEnd type="none" w="med" len="med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0</xdr:col>
      <xdr:colOff>1409700</xdr:colOff>
      <xdr:row>12</xdr:row>
      <xdr:rowOff>180975</xdr:rowOff>
    </xdr:from>
    <xdr:to>
      <xdr:col>5</xdr:col>
      <xdr:colOff>476250</xdr:colOff>
      <xdr:row>28</xdr:row>
      <xdr:rowOff>47625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7A1E7944-338D-44D2-9C4D-1FDD25B0310F}"/>
            </a:ext>
          </a:extLst>
        </xdr:cNvPr>
        <xdr:cNvSpPr txBox="1"/>
      </xdr:nvSpPr>
      <xdr:spPr>
        <a:xfrm>
          <a:off x="1409700" y="2619375"/>
          <a:ext cx="6334125" cy="3133725"/>
        </a:xfrm>
        <a:prstGeom prst="rect">
          <a:avLst/>
        </a:prstGeom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>
            <a:lnSpc>
              <a:spcPts val="3000"/>
            </a:lnSpc>
          </a:pPr>
          <a:r>
            <a:rPr lang="fr-FR" sz="2800"/>
            <a:t>ANNEXE</a:t>
          </a:r>
          <a:r>
            <a:rPr lang="fr-FR" sz="2800" baseline="0"/>
            <a:t> A UTILISER</a:t>
          </a:r>
          <a:r>
            <a:rPr lang="fr-FR" sz="2800"/>
            <a:t> LORS DE LA RECONDUCTION</a:t>
          </a:r>
          <a:r>
            <a:rPr lang="fr-FR" sz="2800" baseline="0"/>
            <a:t>  DU MARCHE</a:t>
          </a:r>
          <a:endParaRPr lang="fr-FR" sz="2800"/>
        </a:p>
        <a:p>
          <a:pPr algn="ctr">
            <a:lnSpc>
              <a:spcPts val="3000"/>
            </a:lnSpc>
          </a:pPr>
          <a:endParaRPr lang="fr-FR" sz="2800"/>
        </a:p>
        <a:p>
          <a:pPr algn="ctr">
            <a:lnSpc>
              <a:spcPts val="3000"/>
            </a:lnSpc>
          </a:pPr>
          <a:r>
            <a:rPr lang="fr-FR" sz="2800"/>
            <a:t>SANS OBJET DURANT LA CONSULTATION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38100</xdr:rowOff>
    </xdr:from>
    <xdr:to>
      <xdr:col>0</xdr:col>
      <xdr:colOff>733425</xdr:colOff>
      <xdr:row>3</xdr:row>
      <xdr:rowOff>518433</xdr:rowOff>
    </xdr:to>
    <xdr:pic>
      <xdr:nvPicPr>
        <xdr:cNvPr id="2" name="Image 1" descr="LOGO CHU.jpg">
          <a:extLst>
            <a:ext uri="{FF2B5EF4-FFF2-40B4-BE49-F238E27FC236}">
              <a16:creationId xmlns:a16="http://schemas.microsoft.com/office/drawing/2014/main" id="{1933A01E-1B8C-42E8-91B6-CD95FEB911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238125"/>
          <a:ext cx="69532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9525</xdr:rowOff>
    </xdr:from>
    <xdr:to>
      <xdr:col>0</xdr:col>
      <xdr:colOff>790575</xdr:colOff>
      <xdr:row>4</xdr:row>
      <xdr:rowOff>235449</xdr:rowOff>
    </xdr:to>
    <xdr:pic>
      <xdr:nvPicPr>
        <xdr:cNvPr id="2" name="Image 1" descr="LOGO CHU.jpg">
          <a:extLst>
            <a:ext uri="{FF2B5EF4-FFF2-40B4-BE49-F238E27FC236}">
              <a16:creationId xmlns:a16="http://schemas.microsoft.com/office/drawing/2014/main" id="{81E01A99-515F-4965-B2A9-1FB728B626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550"/>
          <a:ext cx="7905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ACHATS%20SERVICES%20TECHNIQUES\LOCAL%20MAINT%20BALISAGE%20HELISTATION\2021-2025\00%20MAPA%20-%20CHU-%20Maintenance%20des%20mat&#233;riels%20de%20balisage%20de%20l'h&#233;listation\DCE-Balisage%20de%20l'h&#233;listation\03-%20Annexe%201%20&#224;%20l'A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mmaire"/>
      <sheetName val="A - Etat Indicatif"/>
      <sheetName val="B - Hélistation HRD"/>
      <sheetName val="C - Récap. Maint. Préventive"/>
      <sheetName val="D - Calcul Révision"/>
      <sheetName val="E - Tarifs Maint. Corrective"/>
      <sheetName val="F - BPU"/>
    </sheetNames>
    <sheetDataSet>
      <sheetData sheetId="0">
        <row r="5">
          <cell r="A5" t="str">
            <v>MAINTENANCE DES MATERIELS DE BALISAGE DE L’HELISTATION
AU C.H.U. DE REIMS</v>
          </cell>
        </row>
      </sheetData>
      <sheetData sheetId="1">
        <row r="13">
          <cell r="D13" t="str">
            <v>HOPITAL ROBERT DEBRE</v>
          </cell>
        </row>
      </sheetData>
      <sheetData sheetId="2">
        <row r="11">
          <cell r="A11" t="str">
            <v>HOPITAL ROBERT DEBRE</v>
          </cell>
        </row>
        <row r="13">
          <cell r="D13" t="str">
            <v xml:space="preserve">Prix applicables lors de la 1ère période : 
de la date de notification </v>
          </cell>
        </row>
        <row r="38">
          <cell r="F38">
            <v>0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89F9B-E0CD-4D92-8F1F-B50DAC7630EA}">
  <dimension ref="A1:D26"/>
  <sheetViews>
    <sheetView tabSelected="1" view="pageBreakPreview" zoomScale="106" zoomScaleNormal="100" zoomScaleSheetLayoutView="106" workbookViewId="0">
      <selection activeCell="H24" sqref="H24"/>
    </sheetView>
  </sheetViews>
  <sheetFormatPr baseColWidth="10" defaultRowHeight="15" x14ac:dyDescent="0.25"/>
  <cols>
    <col min="1" max="1" width="14.5703125" bestFit="1" customWidth="1"/>
    <col min="2" max="2" width="10.85546875" bestFit="1" customWidth="1"/>
    <col min="3" max="3" width="53.42578125" bestFit="1" customWidth="1"/>
  </cols>
  <sheetData>
    <row r="1" spans="1:4" ht="15.75" x14ac:dyDescent="0.25">
      <c r="A1" s="1" t="s">
        <v>0</v>
      </c>
      <c r="B1" s="2"/>
      <c r="C1" s="3" t="s">
        <v>1</v>
      </c>
      <c r="D1" s="4"/>
    </row>
    <row r="2" spans="1:4" ht="15.75" x14ac:dyDescent="0.25">
      <c r="A2" s="5"/>
      <c r="B2" s="6"/>
      <c r="C2" s="5"/>
      <c r="D2" s="5"/>
    </row>
    <row r="3" spans="1:4" ht="15.75" x14ac:dyDescent="0.25">
      <c r="A3" s="230" t="s">
        <v>2</v>
      </c>
      <c r="B3" s="230"/>
      <c r="C3" s="230"/>
      <c r="D3" s="230"/>
    </row>
    <row r="4" spans="1:4" ht="46.5" customHeight="1" x14ac:dyDescent="0.25">
      <c r="A4" s="5"/>
      <c r="B4" s="5"/>
      <c r="C4" s="5"/>
      <c r="D4" s="5"/>
    </row>
    <row r="5" spans="1:4" ht="36" customHeight="1" x14ac:dyDescent="0.25">
      <c r="A5" s="231" t="s">
        <v>3</v>
      </c>
      <c r="B5" s="231"/>
      <c r="C5" s="231"/>
      <c r="D5" s="231"/>
    </row>
    <row r="6" spans="1:4" x14ac:dyDescent="0.25">
      <c r="A6" s="7"/>
      <c r="B6" s="8"/>
      <c r="C6" s="7"/>
      <c r="D6" s="8"/>
    </row>
    <row r="7" spans="1:4" ht="20.25" x14ac:dyDescent="0.25">
      <c r="A7" s="232" t="s">
        <v>4</v>
      </c>
      <c r="B7" s="232"/>
      <c r="C7" s="232"/>
      <c r="D7" s="232"/>
    </row>
    <row r="8" spans="1:4" x14ac:dyDescent="0.25">
      <c r="A8" s="7"/>
      <c r="B8" s="8"/>
      <c r="C8" s="7"/>
      <c r="D8" s="8"/>
    </row>
    <row r="9" spans="1:4" x14ac:dyDescent="0.25">
      <c r="A9" s="9"/>
      <c r="B9" s="10"/>
      <c r="C9" s="9"/>
      <c r="D9" s="11"/>
    </row>
    <row r="10" spans="1:4" ht="18" x14ac:dyDescent="0.25">
      <c r="A10" s="233" t="s">
        <v>5</v>
      </c>
      <c r="B10" s="233"/>
      <c r="C10" s="233"/>
      <c r="D10" s="233"/>
    </row>
    <row r="11" spans="1:4" x14ac:dyDescent="0.25">
      <c r="A11" s="4"/>
      <c r="B11" s="4"/>
      <c r="C11" s="4"/>
      <c r="D11" s="4"/>
    </row>
    <row r="12" spans="1:4" x14ac:dyDescent="0.25">
      <c r="A12" s="7"/>
      <c r="B12" s="12" t="s">
        <v>6</v>
      </c>
      <c r="C12" s="290" t="s">
        <v>20</v>
      </c>
      <c r="D12" s="7"/>
    </row>
    <row r="13" spans="1:4" x14ac:dyDescent="0.25">
      <c r="A13" s="14"/>
      <c r="B13" s="15"/>
      <c r="C13" s="16"/>
      <c r="D13" s="17"/>
    </row>
    <row r="14" spans="1:4" x14ac:dyDescent="0.25">
      <c r="A14" s="18"/>
      <c r="B14" s="19"/>
      <c r="C14" s="16"/>
      <c r="D14" s="17"/>
    </row>
    <row r="15" spans="1:4" x14ac:dyDescent="0.25">
      <c r="A15" s="229" t="s">
        <v>7</v>
      </c>
      <c r="B15" s="229"/>
      <c r="C15" s="229"/>
      <c r="D15" s="229"/>
    </row>
    <row r="16" spans="1:4" x14ac:dyDescent="0.25">
      <c r="A16" s="14"/>
      <c r="B16" s="20" t="s">
        <v>8</v>
      </c>
      <c r="C16" s="21" t="s">
        <v>9</v>
      </c>
      <c r="D16" s="22"/>
    </row>
    <row r="17" spans="1:4" x14ac:dyDescent="0.25">
      <c r="A17" s="14"/>
      <c r="B17" s="20" t="s">
        <v>10</v>
      </c>
      <c r="C17" s="234" t="s">
        <v>11</v>
      </c>
      <c r="D17" s="234"/>
    </row>
    <row r="18" spans="1:4" x14ac:dyDescent="0.25">
      <c r="A18" s="14"/>
      <c r="B18" s="15"/>
      <c r="C18" s="16"/>
      <c r="D18" s="17"/>
    </row>
    <row r="19" spans="1:4" x14ac:dyDescent="0.25">
      <c r="A19" s="18"/>
      <c r="B19" s="19"/>
      <c r="C19" s="16"/>
      <c r="D19" s="17"/>
    </row>
    <row r="20" spans="1:4" x14ac:dyDescent="0.25">
      <c r="A20" s="228" t="s">
        <v>12</v>
      </c>
      <c r="B20" s="228"/>
      <c r="C20" s="228"/>
      <c r="D20" s="228"/>
    </row>
    <row r="21" spans="1:4" x14ac:dyDescent="0.25">
      <c r="A21" s="21"/>
      <c r="B21" s="20" t="s">
        <v>13</v>
      </c>
      <c r="C21" s="21" t="s">
        <v>14</v>
      </c>
      <c r="D21" s="21"/>
    </row>
    <row r="22" spans="1:4" x14ac:dyDescent="0.25">
      <c r="A22" s="14"/>
      <c r="B22" s="15"/>
      <c r="C22" s="16"/>
      <c r="D22" s="17"/>
    </row>
    <row r="23" spans="1:4" x14ac:dyDescent="0.25">
      <c r="A23" s="18"/>
      <c r="B23" s="19"/>
      <c r="C23" s="16"/>
      <c r="D23" s="17"/>
    </row>
    <row r="24" spans="1:4" x14ac:dyDescent="0.25">
      <c r="A24" s="229" t="s">
        <v>15</v>
      </c>
      <c r="B24" s="229"/>
      <c r="C24" s="229"/>
      <c r="D24" s="229"/>
    </row>
    <row r="25" spans="1:4" x14ac:dyDescent="0.25">
      <c r="A25" s="21"/>
      <c r="B25" s="20" t="s">
        <v>16</v>
      </c>
      <c r="C25" s="292" t="s">
        <v>17</v>
      </c>
      <c r="D25" s="21"/>
    </row>
    <row r="26" spans="1:4" x14ac:dyDescent="0.25">
      <c r="A26" s="21"/>
      <c r="B26" s="20" t="s">
        <v>18</v>
      </c>
      <c r="C26" s="21" t="s">
        <v>19</v>
      </c>
      <c r="D26" s="21"/>
    </row>
  </sheetData>
  <mergeCells count="8">
    <mergeCell ref="A20:D20"/>
    <mergeCell ref="A24:D24"/>
    <mergeCell ref="A3:D3"/>
    <mergeCell ref="A5:D5"/>
    <mergeCell ref="A7:D7"/>
    <mergeCell ref="A10:D10"/>
    <mergeCell ref="A15:D15"/>
    <mergeCell ref="C17:D1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54DBB-A9FD-4508-B3B7-D5A5E88FC22F}">
  <dimension ref="A1:D31"/>
  <sheetViews>
    <sheetView view="pageBreakPreview" zoomScale="95" zoomScaleNormal="100" zoomScaleSheetLayoutView="95" workbookViewId="0">
      <selection activeCell="H37" sqref="H37"/>
    </sheetView>
  </sheetViews>
  <sheetFormatPr baseColWidth="10" defaultRowHeight="15" x14ac:dyDescent="0.25"/>
  <cols>
    <col min="1" max="1" width="14.5703125" bestFit="1" customWidth="1"/>
    <col min="2" max="2" width="48.85546875" bestFit="1" customWidth="1"/>
    <col min="4" max="4" width="18.140625" bestFit="1" customWidth="1"/>
  </cols>
  <sheetData>
    <row r="1" spans="1:4" ht="15.75" x14ac:dyDescent="0.25">
      <c r="A1" s="1" t="s">
        <v>0</v>
      </c>
      <c r="B1" s="2"/>
      <c r="C1" s="4"/>
      <c r="D1" s="24" t="s">
        <v>1</v>
      </c>
    </row>
    <row r="2" spans="1:4" ht="15.75" x14ac:dyDescent="0.25">
      <c r="A2" s="5"/>
      <c r="B2" s="6"/>
      <c r="C2" s="5"/>
      <c r="D2" s="4"/>
    </row>
    <row r="3" spans="1:4" ht="15.75" x14ac:dyDescent="0.25">
      <c r="A3" s="230" t="s">
        <v>2</v>
      </c>
      <c r="B3" s="230"/>
      <c r="C3" s="230"/>
      <c r="D3" s="230"/>
    </row>
    <row r="4" spans="1:4" ht="54.75" customHeight="1" x14ac:dyDescent="0.25">
      <c r="A4" s="25"/>
      <c r="B4" s="25"/>
      <c r="C4" s="25"/>
      <c r="D4" s="26"/>
    </row>
    <row r="5" spans="1:4" ht="51" customHeight="1" x14ac:dyDescent="0.25">
      <c r="A5" s="231" t="str">
        <f>[1]Sommaire!A5</f>
        <v>MAINTENANCE DES MATERIELS DE BALISAGE DE L’HELISTATION
AU C.H.U. DE REIMS</v>
      </c>
      <c r="B5" s="231"/>
      <c r="C5" s="231"/>
      <c r="D5" s="231"/>
    </row>
    <row r="6" spans="1:4" ht="15.75" x14ac:dyDescent="0.25">
      <c r="A6" s="25"/>
      <c r="B6" s="25"/>
      <c r="C6" s="25"/>
      <c r="D6" s="26"/>
    </row>
    <row r="7" spans="1:4" ht="15.75" x14ac:dyDescent="0.25">
      <c r="A7" s="5"/>
      <c r="B7" s="5"/>
      <c r="C7" s="5"/>
      <c r="D7" s="4"/>
    </row>
    <row r="8" spans="1:4" ht="18" x14ac:dyDescent="0.25">
      <c r="A8" s="235" t="s">
        <v>21</v>
      </c>
      <c r="B8" s="235"/>
      <c r="C8" s="235"/>
      <c r="D8" s="235"/>
    </row>
    <row r="9" spans="1:4" ht="15.75" x14ac:dyDescent="0.25">
      <c r="A9" s="236" t="s">
        <v>45</v>
      </c>
      <c r="B9" s="236"/>
      <c r="C9" s="236"/>
      <c r="D9" s="236"/>
    </row>
    <row r="10" spans="1:4" ht="16.5" thickBot="1" x14ac:dyDescent="0.3">
      <c r="A10" s="5"/>
      <c r="B10" s="5"/>
      <c r="C10" s="5"/>
      <c r="D10" s="4"/>
    </row>
    <row r="11" spans="1:4" ht="15.75" thickBot="1" x14ac:dyDescent="0.3">
      <c r="A11" s="237" t="s">
        <v>22</v>
      </c>
      <c r="B11" s="238"/>
      <c r="C11" s="27" t="s">
        <v>23</v>
      </c>
      <c r="D11" s="28" t="s">
        <v>24</v>
      </c>
    </row>
    <row r="12" spans="1:4" x14ac:dyDescent="0.25">
      <c r="A12" s="29"/>
      <c r="B12" s="30"/>
      <c r="C12" s="31"/>
      <c r="D12" s="32"/>
    </row>
    <row r="13" spans="1:4" ht="25.5" x14ac:dyDescent="0.25">
      <c r="A13" s="33"/>
      <c r="B13" s="34"/>
      <c r="C13" s="35"/>
      <c r="D13" s="36" t="s">
        <v>25</v>
      </c>
    </row>
    <row r="14" spans="1:4" ht="25.5" x14ac:dyDescent="0.25">
      <c r="A14" s="37"/>
      <c r="B14" s="38"/>
      <c r="C14" s="35"/>
      <c r="D14" s="39" t="s">
        <v>26</v>
      </c>
    </row>
    <row r="15" spans="1:4" x14ac:dyDescent="0.25">
      <c r="A15" s="40" t="s">
        <v>27</v>
      </c>
      <c r="B15" s="41" t="s">
        <v>28</v>
      </c>
      <c r="C15" s="42"/>
      <c r="D15" s="43"/>
    </row>
    <row r="16" spans="1:4" x14ac:dyDescent="0.25">
      <c r="A16" s="44"/>
      <c r="B16" s="45" t="s">
        <v>29</v>
      </c>
      <c r="C16" s="46">
        <v>30</v>
      </c>
      <c r="D16" s="43"/>
    </row>
    <row r="17" spans="1:4" x14ac:dyDescent="0.25">
      <c r="A17" s="44"/>
      <c r="B17" s="45" t="s">
        <v>30</v>
      </c>
      <c r="C17" s="46">
        <v>1</v>
      </c>
      <c r="D17" s="43" t="s">
        <v>31</v>
      </c>
    </row>
    <row r="18" spans="1:4" x14ac:dyDescent="0.25">
      <c r="A18" s="44"/>
      <c r="B18" s="45" t="s">
        <v>32</v>
      </c>
      <c r="C18" s="46">
        <v>1</v>
      </c>
      <c r="D18" s="43" t="s">
        <v>33</v>
      </c>
    </row>
    <row r="19" spans="1:4" x14ac:dyDescent="0.25">
      <c r="A19" s="44"/>
      <c r="B19" s="47"/>
      <c r="C19" s="46"/>
      <c r="D19" s="43"/>
    </row>
    <row r="20" spans="1:4" x14ac:dyDescent="0.25">
      <c r="A20" s="40" t="s">
        <v>34</v>
      </c>
      <c r="B20" s="41" t="s">
        <v>35</v>
      </c>
      <c r="C20" s="42"/>
      <c r="D20" s="43"/>
    </row>
    <row r="21" spans="1:4" x14ac:dyDescent="0.25">
      <c r="A21" s="44"/>
      <c r="B21" s="48" t="s">
        <v>36</v>
      </c>
      <c r="C21" s="46"/>
      <c r="D21" s="43"/>
    </row>
    <row r="22" spans="1:4" x14ac:dyDescent="0.25">
      <c r="A22" s="44"/>
      <c r="B22" s="45" t="s">
        <v>37</v>
      </c>
      <c r="C22" s="46">
        <v>3</v>
      </c>
      <c r="D22" s="43"/>
    </row>
    <row r="23" spans="1:4" x14ac:dyDescent="0.25">
      <c r="A23" s="44"/>
      <c r="B23" s="45" t="s">
        <v>38</v>
      </c>
      <c r="C23" s="46">
        <v>1</v>
      </c>
      <c r="D23" s="43"/>
    </row>
    <row r="24" spans="1:4" x14ac:dyDescent="0.25">
      <c r="A24" s="44"/>
      <c r="B24" s="48" t="s">
        <v>39</v>
      </c>
      <c r="C24" s="46"/>
      <c r="D24" s="43"/>
    </row>
    <row r="25" spans="1:4" x14ac:dyDescent="0.25">
      <c r="A25" s="49"/>
      <c r="B25" s="45" t="s">
        <v>40</v>
      </c>
      <c r="C25" s="46">
        <v>6</v>
      </c>
      <c r="D25" s="43"/>
    </row>
    <row r="26" spans="1:4" x14ac:dyDescent="0.25">
      <c r="A26" s="49"/>
      <c r="B26" s="47"/>
      <c r="C26" s="46"/>
      <c r="D26" s="43"/>
    </row>
    <row r="27" spans="1:4" x14ac:dyDescent="0.25">
      <c r="A27" s="40" t="s">
        <v>41</v>
      </c>
      <c r="B27" s="41" t="s">
        <v>42</v>
      </c>
      <c r="C27" s="46"/>
      <c r="D27" s="43"/>
    </row>
    <row r="28" spans="1:4" x14ac:dyDescent="0.25">
      <c r="A28" s="50"/>
      <c r="B28" s="45" t="s">
        <v>43</v>
      </c>
      <c r="C28" s="46">
        <v>1</v>
      </c>
      <c r="D28" s="43"/>
    </row>
    <row r="29" spans="1:4" x14ac:dyDescent="0.25">
      <c r="A29" s="50"/>
      <c r="B29" s="45" t="s">
        <v>44</v>
      </c>
      <c r="C29" s="46">
        <v>1</v>
      </c>
      <c r="D29" s="43"/>
    </row>
    <row r="30" spans="1:4" x14ac:dyDescent="0.25">
      <c r="A30" s="51"/>
      <c r="B30" s="52"/>
      <c r="C30" s="53"/>
      <c r="D30" s="54"/>
    </row>
    <row r="31" spans="1:4" ht="15.75" thickBot="1" x14ac:dyDescent="0.3">
      <c r="A31" s="55"/>
      <c r="B31" s="56"/>
      <c r="C31" s="57"/>
      <c r="D31" s="58"/>
    </row>
  </sheetData>
  <mergeCells count="5">
    <mergeCell ref="A3:D3"/>
    <mergeCell ref="A5:D5"/>
    <mergeCell ref="A8:D8"/>
    <mergeCell ref="A9:D9"/>
    <mergeCell ref="A11:B1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3D422-E334-4637-98CB-076725D26DDF}">
  <dimension ref="A1:F43"/>
  <sheetViews>
    <sheetView view="pageBreakPreview" zoomScale="86" zoomScaleNormal="100" zoomScaleSheetLayoutView="86" workbookViewId="0">
      <selection activeCell="A5" sqref="A5:F5"/>
    </sheetView>
  </sheetViews>
  <sheetFormatPr baseColWidth="10" defaultRowHeight="15" x14ac:dyDescent="0.25"/>
  <cols>
    <col min="1" max="1" width="14.5703125" bestFit="1" customWidth="1"/>
    <col min="2" max="2" width="46.42578125" bestFit="1" customWidth="1"/>
    <col min="4" max="4" width="15.28515625" bestFit="1" customWidth="1"/>
    <col min="5" max="5" width="12.28515625" bestFit="1" customWidth="1"/>
    <col min="6" max="6" width="9.28515625" bestFit="1" customWidth="1"/>
  </cols>
  <sheetData>
    <row r="1" spans="1:6" ht="15.75" x14ac:dyDescent="0.25">
      <c r="A1" s="1" t="s">
        <v>0</v>
      </c>
      <c r="B1" s="2"/>
      <c r="C1" s="4"/>
      <c r="D1" s="59" t="s">
        <v>46</v>
      </c>
      <c r="E1" s="247"/>
      <c r="F1" s="247"/>
    </row>
    <row r="2" spans="1:6" ht="15.75" x14ac:dyDescent="0.25">
      <c r="A2" s="5"/>
      <c r="B2" s="6"/>
      <c r="C2" s="5"/>
      <c r="D2" s="5"/>
      <c r="E2" s="4"/>
      <c r="F2" s="4"/>
    </row>
    <row r="3" spans="1:6" ht="15.75" x14ac:dyDescent="0.25">
      <c r="A3" s="230" t="s">
        <v>2</v>
      </c>
      <c r="B3" s="230"/>
      <c r="C3" s="230"/>
      <c r="D3" s="230"/>
      <c r="E3" s="230"/>
      <c r="F3" s="230"/>
    </row>
    <row r="4" spans="1:6" ht="51.75" customHeight="1" x14ac:dyDescent="0.25">
      <c r="A4" s="5"/>
      <c r="B4" s="5"/>
      <c r="C4" s="5"/>
      <c r="D4" s="5"/>
      <c r="E4" s="4"/>
      <c r="F4" s="4"/>
    </row>
    <row r="5" spans="1:6" ht="38.25" customHeight="1" x14ac:dyDescent="0.25">
      <c r="A5" s="248" t="str">
        <f>[1]Sommaire!A5</f>
        <v>MAINTENANCE DES MATERIELS DE BALISAGE DE L’HELISTATION
AU C.H.U. DE REIMS</v>
      </c>
      <c r="B5" s="248"/>
      <c r="C5" s="248"/>
      <c r="D5" s="248"/>
      <c r="E5" s="248"/>
      <c r="F5" s="248"/>
    </row>
    <row r="6" spans="1:6" x14ac:dyDescent="0.25">
      <c r="A6" s="7"/>
      <c r="B6" s="8"/>
      <c r="C6" s="8"/>
      <c r="D6" s="8"/>
      <c r="E6" s="60"/>
      <c r="F6" s="60"/>
    </row>
    <row r="7" spans="1:6" x14ac:dyDescent="0.25">
      <c r="A7" s="9"/>
      <c r="B7" s="10"/>
      <c r="C7" s="11"/>
      <c r="D7" s="61"/>
      <c r="E7" s="4"/>
      <c r="F7" s="4"/>
    </row>
    <row r="8" spans="1:6" ht="18" x14ac:dyDescent="0.25">
      <c r="A8" s="235" t="s">
        <v>47</v>
      </c>
      <c r="B8" s="235"/>
      <c r="C8" s="235"/>
      <c r="D8" s="235"/>
      <c r="E8" s="235"/>
      <c r="F8" s="235"/>
    </row>
    <row r="9" spans="1:6" ht="15.75" x14ac:dyDescent="0.25">
      <c r="A9" s="236" t="s">
        <v>48</v>
      </c>
      <c r="B9" s="236"/>
      <c r="C9" s="236"/>
      <c r="D9" s="236"/>
      <c r="E9" s="236"/>
      <c r="F9" s="236"/>
    </row>
    <row r="10" spans="1:6" x14ac:dyDescent="0.25">
      <c r="A10" s="4"/>
      <c r="B10" s="62"/>
      <c r="C10" s="62"/>
      <c r="D10" s="62"/>
      <c r="E10" s="62"/>
      <c r="F10" s="62"/>
    </row>
    <row r="11" spans="1:6" x14ac:dyDescent="0.25">
      <c r="A11" s="249" t="str">
        <f>'[1]A - Etat Indicatif'!D13</f>
        <v>HOPITAL ROBERT DEBRE</v>
      </c>
      <c r="B11" s="250"/>
      <c r="C11" s="63"/>
      <c r="D11" s="63"/>
      <c r="E11" s="251"/>
      <c r="F11" s="251"/>
    </row>
    <row r="12" spans="1:6" x14ac:dyDescent="0.25">
      <c r="A12" s="26"/>
      <c r="B12" s="64"/>
      <c r="C12" s="63"/>
      <c r="D12" s="63"/>
      <c r="E12" s="65"/>
      <c r="F12" s="65"/>
    </row>
    <row r="13" spans="1:6" ht="15.75" x14ac:dyDescent="0.25">
      <c r="A13" s="239" t="s">
        <v>49</v>
      </c>
      <c r="B13" s="239"/>
      <c r="C13" s="240"/>
      <c r="D13" s="241" t="s">
        <v>50</v>
      </c>
      <c r="E13" s="242"/>
      <c r="F13" s="243"/>
    </row>
    <row r="14" spans="1:6" ht="33" customHeight="1" x14ac:dyDescent="0.25">
      <c r="A14" s="244" t="s">
        <v>51</v>
      </c>
      <c r="B14" s="244"/>
      <c r="C14" s="244"/>
      <c r="D14" s="244"/>
      <c r="E14" s="244"/>
      <c r="F14" s="244"/>
    </row>
    <row r="15" spans="1:6" x14ac:dyDescent="0.25">
      <c r="A15" s="4"/>
      <c r="B15" s="24"/>
      <c r="C15" s="62"/>
      <c r="D15" s="62"/>
      <c r="E15" s="66"/>
      <c r="F15" s="66"/>
    </row>
    <row r="16" spans="1:6" ht="38.25" x14ac:dyDescent="0.25">
      <c r="A16" s="245" t="s">
        <v>52</v>
      </c>
      <c r="B16" s="246"/>
      <c r="C16" s="67" t="s">
        <v>53</v>
      </c>
      <c r="D16" s="67" t="s">
        <v>54</v>
      </c>
      <c r="E16" s="67" t="s">
        <v>55</v>
      </c>
      <c r="F16" s="68" t="s">
        <v>56</v>
      </c>
    </row>
    <row r="17" spans="1:6" x14ac:dyDescent="0.25">
      <c r="A17" s="69"/>
      <c r="B17" s="70"/>
      <c r="C17" s="71"/>
      <c r="D17" s="71"/>
      <c r="E17" s="71"/>
      <c r="F17" s="72"/>
    </row>
    <row r="18" spans="1:6" x14ac:dyDescent="0.25">
      <c r="A18" s="73" t="s">
        <v>27</v>
      </c>
      <c r="B18" s="74" t="s">
        <v>28</v>
      </c>
      <c r="C18" s="42"/>
      <c r="D18" s="35">
        <v>2</v>
      </c>
      <c r="E18" s="75"/>
      <c r="F18" s="76">
        <f>D18*E18</f>
        <v>0</v>
      </c>
    </row>
    <row r="19" spans="1:6" x14ac:dyDescent="0.25">
      <c r="A19" s="77"/>
      <c r="B19" s="78" t="s">
        <v>29</v>
      </c>
      <c r="C19" s="46">
        <v>30</v>
      </c>
      <c r="D19" s="35"/>
      <c r="E19" s="75"/>
      <c r="F19" s="76"/>
    </row>
    <row r="20" spans="1:6" x14ac:dyDescent="0.25">
      <c r="A20" s="77"/>
      <c r="B20" s="78" t="s">
        <v>30</v>
      </c>
      <c r="C20" s="46">
        <v>1</v>
      </c>
      <c r="D20" s="35"/>
      <c r="E20" s="75"/>
      <c r="F20" s="76"/>
    </row>
    <row r="21" spans="1:6" x14ac:dyDescent="0.25">
      <c r="A21" s="77"/>
      <c r="B21" s="78" t="s">
        <v>32</v>
      </c>
      <c r="C21" s="46">
        <v>1</v>
      </c>
      <c r="D21" s="35"/>
      <c r="E21" s="75"/>
      <c r="F21" s="76"/>
    </row>
    <row r="22" spans="1:6" x14ac:dyDescent="0.25">
      <c r="A22" s="77"/>
      <c r="B22" s="79"/>
      <c r="C22" s="46"/>
      <c r="D22" s="35"/>
      <c r="E22" s="75"/>
      <c r="F22" s="76"/>
    </row>
    <row r="23" spans="1:6" x14ac:dyDescent="0.25">
      <c r="A23" s="73" t="s">
        <v>34</v>
      </c>
      <c r="B23" s="74" t="s">
        <v>35</v>
      </c>
      <c r="C23" s="42"/>
      <c r="D23" s="35">
        <v>2</v>
      </c>
      <c r="E23" s="75"/>
      <c r="F23" s="76">
        <f>D23*E23</f>
        <v>0</v>
      </c>
    </row>
    <row r="24" spans="1:6" x14ac:dyDescent="0.25">
      <c r="A24" s="77"/>
      <c r="B24" s="80" t="s">
        <v>36</v>
      </c>
      <c r="C24" s="46"/>
      <c r="D24" s="35"/>
      <c r="E24" s="75"/>
      <c r="F24" s="76"/>
    </row>
    <row r="25" spans="1:6" x14ac:dyDescent="0.25">
      <c r="A25" s="77"/>
      <c r="B25" s="78" t="s">
        <v>37</v>
      </c>
      <c r="C25" s="46">
        <v>3</v>
      </c>
      <c r="D25" s="35"/>
      <c r="E25" s="75"/>
      <c r="F25" s="76"/>
    </row>
    <row r="26" spans="1:6" x14ac:dyDescent="0.25">
      <c r="A26" s="77"/>
      <c r="B26" s="78" t="s">
        <v>38</v>
      </c>
      <c r="C26" s="46">
        <v>1</v>
      </c>
      <c r="D26" s="35"/>
      <c r="E26" s="75"/>
      <c r="F26" s="76"/>
    </row>
    <row r="27" spans="1:6" x14ac:dyDescent="0.25">
      <c r="A27" s="77"/>
      <c r="B27" s="80" t="s">
        <v>39</v>
      </c>
      <c r="C27" s="46"/>
      <c r="D27" s="35"/>
      <c r="E27" s="75"/>
      <c r="F27" s="76"/>
    </row>
    <row r="28" spans="1:6" x14ac:dyDescent="0.25">
      <c r="A28" s="81"/>
      <c r="B28" s="78" t="s">
        <v>40</v>
      </c>
      <c r="C28" s="46">
        <v>6</v>
      </c>
      <c r="D28" s="35"/>
      <c r="E28" s="75"/>
      <c r="F28" s="76"/>
    </row>
    <row r="29" spans="1:6" x14ac:dyDescent="0.25">
      <c r="A29" s="81"/>
      <c r="B29" s="79"/>
      <c r="C29" s="46"/>
      <c r="D29" s="35"/>
      <c r="E29" s="75"/>
      <c r="F29" s="76"/>
    </row>
    <row r="30" spans="1:6" x14ac:dyDescent="0.25">
      <c r="A30" s="73" t="s">
        <v>41</v>
      </c>
      <c r="B30" s="74" t="s">
        <v>42</v>
      </c>
      <c r="C30" s="46"/>
      <c r="D30" s="35">
        <v>2</v>
      </c>
      <c r="E30" s="75"/>
      <c r="F30" s="76">
        <f>D30*E30</f>
        <v>0</v>
      </c>
    </row>
    <row r="31" spans="1:6" x14ac:dyDescent="0.25">
      <c r="A31" s="82"/>
      <c r="B31" s="78" t="s">
        <v>43</v>
      </c>
      <c r="C31" s="46">
        <v>1</v>
      </c>
      <c r="D31" s="35"/>
      <c r="E31" s="75"/>
      <c r="F31" s="76"/>
    </row>
    <row r="32" spans="1:6" x14ac:dyDescent="0.25">
      <c r="A32" s="82"/>
      <c r="B32" s="78" t="s">
        <v>44</v>
      </c>
      <c r="C32" s="46">
        <v>1</v>
      </c>
      <c r="D32" s="35"/>
      <c r="E32" s="75"/>
      <c r="F32" s="76"/>
    </row>
    <row r="33" spans="1:6" x14ac:dyDescent="0.25">
      <c r="A33" s="83"/>
      <c r="B33" s="84"/>
      <c r="C33" s="35"/>
      <c r="D33" s="35"/>
      <c r="E33" s="75"/>
      <c r="F33" s="76"/>
    </row>
    <row r="34" spans="1:6" x14ac:dyDescent="0.25">
      <c r="A34" s="85"/>
      <c r="B34" s="86"/>
      <c r="C34" s="87"/>
      <c r="D34" s="87"/>
      <c r="E34" s="88"/>
      <c r="F34" s="89"/>
    </row>
    <row r="35" spans="1:6" x14ac:dyDescent="0.25">
      <c r="A35" s="90"/>
      <c r="B35" s="90"/>
      <c r="C35" s="91"/>
      <c r="D35" s="92"/>
      <c r="E35" s="92"/>
      <c r="F35" s="93"/>
    </row>
    <row r="36" spans="1:6" x14ac:dyDescent="0.25">
      <c r="A36" s="94"/>
      <c r="B36" s="94"/>
      <c r="C36" s="95" t="s">
        <v>57</v>
      </c>
      <c r="D36" s="9"/>
      <c r="E36" s="96"/>
      <c r="F36" s="97">
        <f>SUM(F18:F35)</f>
        <v>0</v>
      </c>
    </row>
    <row r="37" spans="1:6" x14ac:dyDescent="0.25">
      <c r="A37" s="98"/>
      <c r="B37" s="60" t="s">
        <v>58</v>
      </c>
      <c r="C37" s="95" t="s">
        <v>59</v>
      </c>
      <c r="D37" s="9"/>
      <c r="E37" s="99"/>
      <c r="F37" s="100">
        <v>0</v>
      </c>
    </row>
    <row r="38" spans="1:6" x14ac:dyDescent="0.25">
      <c r="A38" s="90"/>
      <c r="B38" s="101" t="s">
        <v>60</v>
      </c>
      <c r="C38" s="95" t="s">
        <v>61</v>
      </c>
      <c r="D38" s="92"/>
      <c r="E38" s="96"/>
      <c r="F38" s="97">
        <f>F36-F36*F37</f>
        <v>0</v>
      </c>
    </row>
    <row r="39" spans="1:6" x14ac:dyDescent="0.25">
      <c r="A39" s="90"/>
      <c r="B39" s="90"/>
      <c r="C39" s="95"/>
      <c r="D39" s="92"/>
      <c r="E39" s="96"/>
      <c r="F39" s="97"/>
    </row>
    <row r="40" spans="1:6" x14ac:dyDescent="0.25">
      <c r="A40" s="90"/>
      <c r="B40" s="90"/>
      <c r="C40" s="95" t="s">
        <v>62</v>
      </c>
      <c r="D40" s="102"/>
      <c r="E40" s="103"/>
      <c r="F40" s="104">
        <f>F38*20%</f>
        <v>0</v>
      </c>
    </row>
    <row r="41" spans="1:6" x14ac:dyDescent="0.25">
      <c r="A41" s="90"/>
      <c r="B41" s="60" t="s">
        <v>63</v>
      </c>
      <c r="C41" s="95"/>
      <c r="D41" s="92"/>
      <c r="E41" s="105"/>
      <c r="F41" s="106"/>
    </row>
    <row r="42" spans="1:6" x14ac:dyDescent="0.25">
      <c r="A42" s="90"/>
      <c r="B42" s="90"/>
      <c r="C42" s="107" t="s">
        <v>64</v>
      </c>
      <c r="D42" s="92"/>
      <c r="E42" s="108"/>
      <c r="F42" s="109">
        <f>SUM(F38:F41)</f>
        <v>0</v>
      </c>
    </row>
    <row r="43" spans="1:6" x14ac:dyDescent="0.25">
      <c r="A43" s="90"/>
      <c r="B43" s="90"/>
      <c r="C43" s="110"/>
      <c r="D43" s="111"/>
      <c r="E43" s="112"/>
      <c r="F43" s="113"/>
    </row>
  </sheetData>
  <mergeCells count="11">
    <mergeCell ref="A13:C13"/>
    <mergeCell ref="D13:F13"/>
    <mergeCell ref="A14:F14"/>
    <mergeCell ref="A16:B16"/>
    <mergeCell ref="E1:F1"/>
    <mergeCell ref="A3:F3"/>
    <mergeCell ref="A5:F5"/>
    <mergeCell ref="A8:F8"/>
    <mergeCell ref="A9:F9"/>
    <mergeCell ref="A11:B11"/>
    <mergeCell ref="E11:F11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F5FFE-89DB-4F97-A3EB-8535C9A0C6A9}">
  <dimension ref="A1:C31"/>
  <sheetViews>
    <sheetView view="pageBreakPreview" zoomScale="112" zoomScaleNormal="100" zoomScaleSheetLayoutView="112" workbookViewId="0">
      <selection activeCell="D47" sqref="D47"/>
    </sheetView>
  </sheetViews>
  <sheetFormatPr baseColWidth="10" defaultRowHeight="15" x14ac:dyDescent="0.25"/>
  <cols>
    <col min="1" max="1" width="14.5703125" bestFit="1" customWidth="1"/>
    <col min="2" max="2" width="49.5703125" bestFit="1" customWidth="1"/>
    <col min="3" max="3" width="13.28515625" customWidth="1"/>
  </cols>
  <sheetData>
    <row r="1" spans="1:3" ht="15.75" x14ac:dyDescent="0.25">
      <c r="A1" s="1" t="s">
        <v>0</v>
      </c>
      <c r="B1" s="3" t="s">
        <v>1</v>
      </c>
      <c r="C1" s="4"/>
    </row>
    <row r="2" spans="1:3" ht="15.75" x14ac:dyDescent="0.25">
      <c r="A2" s="5"/>
      <c r="B2" s="6"/>
      <c r="C2" s="5"/>
    </row>
    <row r="3" spans="1:3" ht="15.75" x14ac:dyDescent="0.25">
      <c r="A3" s="230" t="s">
        <v>2</v>
      </c>
      <c r="B3" s="230"/>
      <c r="C3" s="230"/>
    </row>
    <row r="4" spans="1:3" ht="55.5" customHeight="1" x14ac:dyDescent="0.25">
      <c r="A4" s="5"/>
      <c r="B4" s="5"/>
      <c r="C4" s="5"/>
    </row>
    <row r="5" spans="1:3" ht="52.5" customHeight="1" x14ac:dyDescent="0.25">
      <c r="A5" s="248" t="str">
        <f>[1]Sommaire!A5</f>
        <v>MAINTENANCE DES MATERIELS DE BALISAGE DE L’HELISTATION
AU C.H.U. DE REIMS</v>
      </c>
      <c r="B5" s="248"/>
      <c r="C5" s="248"/>
    </row>
    <row r="6" spans="1:3" x14ac:dyDescent="0.25">
      <c r="A6" s="7"/>
      <c r="B6" s="8"/>
      <c r="C6" s="8"/>
    </row>
    <row r="7" spans="1:3" x14ac:dyDescent="0.25">
      <c r="A7" s="9"/>
      <c r="B7" s="10"/>
      <c r="C7" s="11"/>
    </row>
    <row r="8" spans="1:3" ht="18" x14ac:dyDescent="0.25">
      <c r="A8" s="252" t="s">
        <v>65</v>
      </c>
      <c r="B8" s="252"/>
      <c r="C8" s="252"/>
    </row>
    <row r="9" spans="1:3" ht="15.75" x14ac:dyDescent="0.25">
      <c r="A9" s="253" t="s">
        <v>66</v>
      </c>
      <c r="B9" s="253"/>
      <c r="C9" s="253"/>
    </row>
    <row r="10" spans="1:3" x14ac:dyDescent="0.25">
      <c r="A10" s="4"/>
      <c r="B10" s="62"/>
      <c r="C10" s="62"/>
    </row>
    <row r="11" spans="1:3" ht="30" x14ac:dyDescent="0.25">
      <c r="A11" s="4"/>
      <c r="B11" s="114" t="str">
        <f>'[1]B - Hélistation HRD'!D13</f>
        <v xml:space="preserve">Prix applicables lors de la 1ère période : 
de la date de notification </v>
      </c>
      <c r="C11" s="115"/>
    </row>
    <row r="12" spans="1:3" x14ac:dyDescent="0.25">
      <c r="A12" s="90"/>
      <c r="B12" s="90"/>
      <c r="C12" s="90"/>
    </row>
    <row r="13" spans="1:3" ht="38.25" x14ac:dyDescent="0.25">
      <c r="A13" s="116" t="s">
        <v>67</v>
      </c>
      <c r="B13" s="68" t="s">
        <v>68</v>
      </c>
      <c r="C13" s="68" t="s">
        <v>69</v>
      </c>
    </row>
    <row r="14" spans="1:3" x14ac:dyDescent="0.25">
      <c r="A14" s="117"/>
      <c r="B14" s="118"/>
      <c r="C14" s="119"/>
    </row>
    <row r="15" spans="1:3" x14ac:dyDescent="0.25">
      <c r="A15" s="120">
        <v>1</v>
      </c>
      <c r="B15" s="121" t="str">
        <f>'[1]B - Hélistation HRD'!A11</f>
        <v>HOPITAL ROBERT DEBRE</v>
      </c>
      <c r="C15" s="122">
        <f>+'[1]B - Hélistation HRD'!F38</f>
        <v>0</v>
      </c>
    </row>
    <row r="16" spans="1:3" x14ac:dyDescent="0.25">
      <c r="A16" s="123"/>
      <c r="B16" s="124"/>
      <c r="C16" s="125"/>
    </row>
    <row r="17" spans="1:3" x14ac:dyDescent="0.25">
      <c r="A17" s="126"/>
      <c r="B17" s="7"/>
      <c r="C17" s="127"/>
    </row>
    <row r="18" spans="1:3" x14ac:dyDescent="0.25">
      <c r="A18" s="128"/>
      <c r="B18" s="11"/>
      <c r="C18" s="129"/>
    </row>
    <row r="19" spans="1:3" x14ac:dyDescent="0.25">
      <c r="A19" s="128"/>
      <c r="B19" s="130" t="s">
        <v>70</v>
      </c>
      <c r="C19" s="131">
        <f>SUM(C15:C18)</f>
        <v>0</v>
      </c>
    </row>
    <row r="20" spans="1:3" x14ac:dyDescent="0.25">
      <c r="A20" s="128"/>
      <c r="B20" s="132"/>
      <c r="C20" s="131"/>
    </row>
    <row r="21" spans="1:3" x14ac:dyDescent="0.25">
      <c r="A21" s="128"/>
      <c r="B21" s="130" t="s">
        <v>62</v>
      </c>
      <c r="C21" s="133">
        <f>C19*20%</f>
        <v>0</v>
      </c>
    </row>
    <row r="22" spans="1:3" x14ac:dyDescent="0.25">
      <c r="A22" s="128"/>
      <c r="B22" s="132"/>
      <c r="C22" s="134"/>
    </row>
    <row r="23" spans="1:3" x14ac:dyDescent="0.25">
      <c r="A23" s="128"/>
      <c r="B23" s="132"/>
      <c r="C23" s="131"/>
    </row>
    <row r="24" spans="1:3" x14ac:dyDescent="0.25">
      <c r="A24" s="128"/>
      <c r="B24" s="3" t="s">
        <v>71</v>
      </c>
      <c r="C24" s="135">
        <f>SUM(C19:C22)</f>
        <v>0</v>
      </c>
    </row>
    <row r="25" spans="1:3" x14ac:dyDescent="0.25">
      <c r="A25" s="90"/>
      <c r="B25" s="11"/>
      <c r="C25" s="61"/>
    </row>
    <row r="26" spans="1:3" x14ac:dyDescent="0.25">
      <c r="A26" s="90"/>
      <c r="B26" s="11"/>
      <c r="C26" s="61"/>
    </row>
    <row r="27" spans="1:3" x14ac:dyDescent="0.25">
      <c r="A27" s="90"/>
      <c r="B27" s="11"/>
      <c r="C27" s="61"/>
    </row>
    <row r="28" spans="1:3" x14ac:dyDescent="0.25">
      <c r="A28" s="90"/>
      <c r="B28" s="11"/>
      <c r="C28" s="61"/>
    </row>
    <row r="29" spans="1:3" x14ac:dyDescent="0.25">
      <c r="A29" s="90"/>
      <c r="B29" s="11" t="s">
        <v>72</v>
      </c>
      <c r="C29" s="61"/>
    </row>
    <row r="30" spans="1:3" x14ac:dyDescent="0.25">
      <c r="A30" s="90"/>
      <c r="B30" s="11"/>
      <c r="C30" s="61"/>
    </row>
    <row r="31" spans="1:3" x14ac:dyDescent="0.25">
      <c r="A31" s="90"/>
      <c r="B31" s="11" t="s">
        <v>73</v>
      </c>
      <c r="C31" s="61"/>
    </row>
  </sheetData>
  <mergeCells count="4">
    <mergeCell ref="A3:C3"/>
    <mergeCell ref="A5:C5"/>
    <mergeCell ref="A8:C8"/>
    <mergeCell ref="A9:C9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064E4-BC06-4B5E-B39D-F2D55B161F51}">
  <dimension ref="A1:F61"/>
  <sheetViews>
    <sheetView view="pageBreakPreview" zoomScale="60" zoomScaleNormal="100" workbookViewId="0">
      <selection activeCell="A5" sqref="A5:F5"/>
    </sheetView>
  </sheetViews>
  <sheetFormatPr baseColWidth="10" defaultRowHeight="15" x14ac:dyDescent="0.25"/>
  <cols>
    <col min="1" max="1" width="55.85546875" bestFit="1" customWidth="1"/>
    <col min="2" max="2" width="13.5703125" bestFit="1" customWidth="1"/>
    <col min="3" max="3" width="14.7109375" bestFit="1" customWidth="1"/>
    <col min="5" max="5" width="13.42578125" bestFit="1" customWidth="1"/>
    <col min="6" max="6" width="13.5703125" bestFit="1" customWidth="1"/>
  </cols>
  <sheetData>
    <row r="1" spans="1:6" ht="15.75" x14ac:dyDescent="0.25">
      <c r="A1" s="1" t="s">
        <v>0</v>
      </c>
      <c r="B1" s="2"/>
      <c r="C1" s="4"/>
      <c r="D1" s="4"/>
      <c r="E1" s="3" t="s">
        <v>1</v>
      </c>
      <c r="F1" s="4"/>
    </row>
    <row r="2" spans="1:6" ht="15.75" x14ac:dyDescent="0.25">
      <c r="A2" s="5"/>
      <c r="B2" s="6"/>
      <c r="C2" s="5"/>
      <c r="D2" s="5"/>
      <c r="E2" s="5"/>
      <c r="F2" s="4"/>
    </row>
    <row r="3" spans="1:6" ht="15.75" x14ac:dyDescent="0.25">
      <c r="A3" s="230" t="s">
        <v>2</v>
      </c>
      <c r="B3" s="230"/>
      <c r="C3" s="230"/>
      <c r="D3" s="230"/>
      <c r="E3" s="230"/>
      <c r="F3" s="230"/>
    </row>
    <row r="4" spans="1:6" ht="15.75" x14ac:dyDescent="0.25">
      <c r="A4" s="5"/>
      <c r="B4" s="5"/>
      <c r="C4" s="5"/>
      <c r="D4" s="5"/>
      <c r="E4" s="5"/>
      <c r="F4" s="5"/>
    </row>
    <row r="5" spans="1:6" ht="45" customHeight="1" x14ac:dyDescent="0.25">
      <c r="A5" s="248" t="str">
        <f>[1]Sommaire!A5</f>
        <v>MAINTENANCE DES MATERIELS DE BALISAGE DE L’HELISTATION
AU C.H.U. DE REIMS</v>
      </c>
      <c r="B5" s="248"/>
      <c r="C5" s="248"/>
      <c r="D5" s="248"/>
      <c r="E5" s="248"/>
      <c r="F5" s="248"/>
    </row>
    <row r="6" spans="1:6" x14ac:dyDescent="0.25">
      <c r="A6" s="7"/>
      <c r="B6" s="8"/>
      <c r="C6" s="7"/>
      <c r="D6" s="8"/>
      <c r="E6" s="8"/>
      <c r="F6" s="8"/>
    </row>
    <row r="7" spans="1:6" x14ac:dyDescent="0.25">
      <c r="A7" s="9"/>
      <c r="B7" s="10"/>
      <c r="C7" s="9"/>
      <c r="D7" s="11"/>
      <c r="E7" s="61"/>
      <c r="F7" s="4"/>
    </row>
    <row r="8" spans="1:6" ht="18" x14ac:dyDescent="0.25">
      <c r="A8" s="235" t="s">
        <v>74</v>
      </c>
      <c r="B8" s="235"/>
      <c r="C8" s="235"/>
      <c r="D8" s="235"/>
      <c r="E8" s="235"/>
      <c r="F8" s="235"/>
    </row>
    <row r="9" spans="1:6" ht="15.75" x14ac:dyDescent="0.25">
      <c r="A9" s="276" t="s">
        <v>75</v>
      </c>
      <c r="B9" s="276"/>
      <c r="C9" s="276"/>
      <c r="D9" s="276"/>
      <c r="E9" s="276"/>
      <c r="F9" s="276"/>
    </row>
    <row r="10" spans="1:6" x14ac:dyDescent="0.25">
      <c r="A10" s="4"/>
      <c r="B10" s="62"/>
      <c r="C10" s="62"/>
      <c r="D10" s="62"/>
      <c r="E10" s="62"/>
      <c r="F10" s="62"/>
    </row>
    <row r="11" spans="1:6" ht="15.75" x14ac:dyDescent="0.25">
      <c r="A11" s="230" t="s">
        <v>75</v>
      </c>
      <c r="B11" s="230"/>
      <c r="C11" s="230"/>
      <c r="D11" s="230"/>
      <c r="E11" s="230"/>
      <c r="F11" s="230"/>
    </row>
    <row r="12" spans="1:6" ht="15.75" x14ac:dyDescent="0.25">
      <c r="A12" s="5"/>
      <c r="B12" s="136"/>
      <c r="C12" s="136"/>
      <c r="D12" s="136"/>
      <c r="E12" s="137"/>
      <c r="F12" s="137"/>
    </row>
    <row r="13" spans="1:6" ht="15.75" x14ac:dyDescent="0.25">
      <c r="A13" s="277" t="s">
        <v>76</v>
      </c>
      <c r="B13" s="278"/>
      <c r="C13" s="278"/>
      <c r="D13" s="278"/>
      <c r="E13" s="278"/>
      <c r="F13" s="278"/>
    </row>
    <row r="14" spans="1:6" x14ac:dyDescent="0.25">
      <c r="A14" s="137"/>
      <c r="B14" s="137"/>
      <c r="C14" s="137"/>
      <c r="D14" s="137"/>
      <c r="E14" s="137"/>
      <c r="F14" s="137"/>
    </row>
    <row r="15" spans="1:6" x14ac:dyDescent="0.25">
      <c r="A15" s="137" t="s">
        <v>77</v>
      </c>
      <c r="B15" s="137"/>
      <c r="C15" s="137"/>
      <c r="D15" s="137"/>
      <c r="E15" s="137"/>
      <c r="F15" s="137"/>
    </row>
    <row r="16" spans="1:6" x14ac:dyDescent="0.25">
      <c r="A16" s="137"/>
      <c r="B16" s="137"/>
      <c r="C16" s="138"/>
      <c r="D16" s="139"/>
      <c r="E16" s="137"/>
      <c r="F16" s="137"/>
    </row>
    <row r="17" spans="1:6" x14ac:dyDescent="0.25">
      <c r="A17" s="140"/>
      <c r="B17" s="141" t="s">
        <v>78</v>
      </c>
      <c r="C17" s="142"/>
      <c r="D17" s="143"/>
      <c r="E17" s="144"/>
      <c r="F17" s="144"/>
    </row>
    <row r="18" spans="1:6" x14ac:dyDescent="0.25">
      <c r="A18" s="137"/>
      <c r="B18" s="145" t="s">
        <v>79</v>
      </c>
      <c r="C18" s="137"/>
      <c r="D18" s="146"/>
      <c r="E18" s="144"/>
      <c r="F18" s="147"/>
    </row>
    <row r="19" spans="1:6" x14ac:dyDescent="0.25">
      <c r="A19" s="137"/>
      <c r="B19" s="137"/>
      <c r="C19" s="137"/>
      <c r="D19" s="137"/>
      <c r="E19" s="137"/>
      <c r="F19" s="137"/>
    </row>
    <row r="20" spans="1:6" x14ac:dyDescent="0.25">
      <c r="A20" s="137"/>
      <c r="B20" s="148" t="s">
        <v>80</v>
      </c>
      <c r="C20" s="149" t="s">
        <v>81</v>
      </c>
      <c r="D20" s="259"/>
      <c r="E20" s="261"/>
      <c r="F20" s="263"/>
    </row>
    <row r="21" spans="1:6" x14ac:dyDescent="0.25">
      <c r="A21" s="137"/>
      <c r="B21" s="148"/>
      <c r="C21" s="150" t="s">
        <v>82</v>
      </c>
      <c r="D21" s="260"/>
      <c r="E21" s="262"/>
      <c r="F21" s="264"/>
    </row>
    <row r="22" spans="1:6" x14ac:dyDescent="0.25">
      <c r="A22" s="137"/>
      <c r="B22" s="148"/>
      <c r="C22" s="150"/>
      <c r="D22" s="151"/>
      <c r="E22" s="152"/>
      <c r="F22" s="152"/>
    </row>
    <row r="23" spans="1:6" x14ac:dyDescent="0.25">
      <c r="A23" s="137" t="s">
        <v>83</v>
      </c>
      <c r="B23" s="137"/>
      <c r="C23" s="137"/>
      <c r="D23" s="137"/>
      <c r="E23" s="137"/>
      <c r="F23" s="137"/>
    </row>
    <row r="24" spans="1:6" ht="15.75" thickBot="1" x14ac:dyDescent="0.3">
      <c r="A24" s="137"/>
      <c r="B24" s="137"/>
      <c r="C24" s="137"/>
      <c r="D24" s="137"/>
      <c r="E24" s="137"/>
      <c r="F24" s="137"/>
    </row>
    <row r="25" spans="1:6" ht="15.75" thickTop="1" x14ac:dyDescent="0.25">
      <c r="A25" s="265" t="s">
        <v>84</v>
      </c>
      <c r="B25" s="268" t="s">
        <v>85</v>
      </c>
      <c r="C25" s="268" t="s">
        <v>86</v>
      </c>
      <c r="D25" s="268" t="s">
        <v>87</v>
      </c>
      <c r="E25" s="272" t="s">
        <v>88</v>
      </c>
      <c r="F25" s="273" t="s">
        <v>89</v>
      </c>
    </row>
    <row r="26" spans="1:6" x14ac:dyDescent="0.25">
      <c r="A26" s="266"/>
      <c r="B26" s="269"/>
      <c r="C26" s="269"/>
      <c r="D26" s="270"/>
      <c r="E26" s="270"/>
      <c r="F26" s="274"/>
    </row>
    <row r="27" spans="1:6" x14ac:dyDescent="0.25">
      <c r="A27" s="267"/>
      <c r="B27" s="153" t="s">
        <v>90</v>
      </c>
      <c r="C27" s="153" t="s">
        <v>90</v>
      </c>
      <c r="D27" s="271"/>
      <c r="E27" s="271"/>
      <c r="F27" s="275"/>
    </row>
    <row r="28" spans="1:6" x14ac:dyDescent="0.25">
      <c r="A28" s="154"/>
      <c r="B28" s="155"/>
      <c r="C28" s="155"/>
      <c r="D28" s="155"/>
      <c r="E28" s="156"/>
      <c r="F28" s="157"/>
    </row>
    <row r="29" spans="1:6" x14ac:dyDescent="0.25">
      <c r="A29" s="158" t="s">
        <v>91</v>
      </c>
      <c r="B29" s="159">
        <v>100</v>
      </c>
      <c r="C29" s="159">
        <v>100</v>
      </c>
      <c r="D29" s="160">
        <f>B29/C29</f>
        <v>1</v>
      </c>
      <c r="E29" s="161">
        <v>0.15</v>
      </c>
      <c r="F29" s="162">
        <f>D29*E29</f>
        <v>0.15</v>
      </c>
    </row>
    <row r="30" spans="1:6" x14ac:dyDescent="0.25">
      <c r="A30" s="163"/>
      <c r="B30" s="164"/>
      <c r="C30" s="165"/>
      <c r="D30" s="160"/>
      <c r="E30" s="156"/>
      <c r="F30" s="166"/>
    </row>
    <row r="31" spans="1:6" x14ac:dyDescent="0.25">
      <c r="A31" s="167" t="s">
        <v>92</v>
      </c>
      <c r="B31" s="136"/>
      <c r="C31" s="168"/>
      <c r="D31" s="160"/>
      <c r="E31" s="169"/>
      <c r="F31" s="162"/>
    </row>
    <row r="32" spans="1:6" x14ac:dyDescent="0.25">
      <c r="A32" s="163"/>
      <c r="B32" s="170"/>
      <c r="C32" s="171"/>
      <c r="D32" s="160"/>
      <c r="E32" s="169"/>
      <c r="F32" s="172"/>
    </row>
    <row r="33" spans="1:6" x14ac:dyDescent="0.25">
      <c r="A33" s="158" t="s">
        <v>93</v>
      </c>
      <c r="B33" s="136"/>
      <c r="C33" s="173"/>
      <c r="D33" s="160"/>
      <c r="E33" s="169"/>
      <c r="F33" s="162"/>
    </row>
    <row r="34" spans="1:6" x14ac:dyDescent="0.25">
      <c r="A34" s="158"/>
      <c r="B34" s="174"/>
      <c r="C34" s="174"/>
      <c r="D34" s="169"/>
      <c r="E34" s="169"/>
      <c r="F34" s="162"/>
    </row>
    <row r="35" spans="1:6" ht="15.75" thickBot="1" x14ac:dyDescent="0.3">
      <c r="A35" s="154"/>
      <c r="B35" s="175"/>
      <c r="C35" s="175"/>
      <c r="D35" s="156"/>
      <c r="E35" s="156"/>
      <c r="F35" s="166"/>
    </row>
    <row r="36" spans="1:6" ht="15.75" thickTop="1" x14ac:dyDescent="0.25">
      <c r="A36" s="176" t="s">
        <v>94</v>
      </c>
      <c r="B36" s="177"/>
      <c r="C36" s="177"/>
      <c r="D36" s="178"/>
      <c r="E36" s="179"/>
      <c r="F36" s="180"/>
    </row>
    <row r="37" spans="1:6" x14ac:dyDescent="0.25">
      <c r="A37" s="181" t="s">
        <v>95</v>
      </c>
      <c r="B37" s="64"/>
      <c r="C37" s="64"/>
      <c r="D37" s="182"/>
      <c r="E37" s="183">
        <f>SUM(E29:E36)</f>
        <v>0.15</v>
      </c>
      <c r="F37" s="184">
        <f>SUM(F29:F36)</f>
        <v>0.15</v>
      </c>
    </row>
    <row r="38" spans="1:6" ht="15.75" thickBot="1" x14ac:dyDescent="0.3">
      <c r="A38" s="185"/>
      <c r="B38" s="186"/>
      <c r="C38" s="186"/>
      <c r="D38" s="186"/>
      <c r="E38" s="187"/>
      <c r="F38" s="188"/>
    </row>
    <row r="39" spans="1:6" ht="15.75" thickTop="1" x14ac:dyDescent="0.25"/>
    <row r="40" spans="1:6" x14ac:dyDescent="0.25">
      <c r="A40" t="s">
        <v>96</v>
      </c>
    </row>
    <row r="42" spans="1:6" x14ac:dyDescent="0.25">
      <c r="A42" t="s">
        <v>97</v>
      </c>
      <c r="D42" s="189"/>
      <c r="E42" t="s">
        <v>98</v>
      </c>
      <c r="F42" s="190"/>
    </row>
    <row r="43" spans="1:6" x14ac:dyDescent="0.25">
      <c r="F43" s="191"/>
    </row>
    <row r="45" spans="1:6" x14ac:dyDescent="0.25">
      <c r="A45" t="s">
        <v>99</v>
      </c>
      <c r="B45" s="254" t="s">
        <v>100</v>
      </c>
      <c r="C45" s="254"/>
      <c r="D45" s="254"/>
      <c r="E45" s="254"/>
      <c r="F45" s="254"/>
    </row>
    <row r="46" spans="1:6" x14ac:dyDescent="0.25">
      <c r="B46" s="254" t="s">
        <v>101</v>
      </c>
      <c r="C46" s="254"/>
      <c r="D46" s="254"/>
      <c r="E46" s="254"/>
      <c r="F46" s="254"/>
    </row>
    <row r="47" spans="1:6" x14ac:dyDescent="0.25">
      <c r="B47" s="254" t="s">
        <v>102</v>
      </c>
      <c r="C47" s="254"/>
      <c r="D47" s="254"/>
      <c r="E47" s="254"/>
      <c r="F47" s="254"/>
    </row>
    <row r="48" spans="1:6" x14ac:dyDescent="0.25">
      <c r="B48" s="192"/>
      <c r="C48" s="192"/>
      <c r="D48" s="192"/>
      <c r="E48" s="192"/>
      <c r="F48" s="192"/>
    </row>
    <row r="49" spans="1:6" x14ac:dyDescent="0.25">
      <c r="A49" s="193"/>
      <c r="B49" s="193"/>
      <c r="C49" s="193"/>
      <c r="D49" s="193"/>
      <c r="E49" s="193"/>
      <c r="F49" s="193"/>
    </row>
    <row r="50" spans="1:6" ht="30" x14ac:dyDescent="0.25">
      <c r="A50" s="194" t="s">
        <v>103</v>
      </c>
      <c r="B50" s="195" t="s">
        <v>104</v>
      </c>
      <c r="C50" s="194" t="s">
        <v>105</v>
      </c>
      <c r="D50" s="255" t="s">
        <v>106</v>
      </c>
      <c r="E50" s="255"/>
      <c r="F50" s="196" t="s">
        <v>107</v>
      </c>
    </row>
    <row r="52" spans="1:6" x14ac:dyDescent="0.25">
      <c r="A52" s="197">
        <f>+D42</f>
        <v>0</v>
      </c>
      <c r="B52" s="198">
        <f>F37</f>
        <v>0.15</v>
      </c>
      <c r="C52" s="199">
        <f>A52*B52</f>
        <v>0</v>
      </c>
      <c r="D52" s="256"/>
      <c r="E52" s="256"/>
      <c r="F52" s="199">
        <f>C52+D52</f>
        <v>0</v>
      </c>
    </row>
    <row r="53" spans="1:6" x14ac:dyDescent="0.25">
      <c r="A53" s="193"/>
      <c r="B53" s="193"/>
      <c r="C53" s="193"/>
      <c r="D53" s="193"/>
      <c r="E53" s="193"/>
      <c r="F53" s="193"/>
    </row>
    <row r="54" spans="1:6" x14ac:dyDescent="0.25">
      <c r="A54" s="137"/>
      <c r="B54" s="137"/>
      <c r="C54" s="137"/>
      <c r="D54" s="137"/>
      <c r="E54" s="137"/>
      <c r="F54" s="137"/>
    </row>
    <row r="56" spans="1:6" x14ac:dyDescent="0.25">
      <c r="A56" s="257" t="s">
        <v>108</v>
      </c>
      <c r="B56" s="258"/>
      <c r="C56" s="258"/>
      <c r="D56" s="258"/>
      <c r="E56" s="258"/>
      <c r="F56" s="258"/>
    </row>
    <row r="59" spans="1:6" x14ac:dyDescent="0.25">
      <c r="D59" t="s">
        <v>134</v>
      </c>
      <c r="E59" t="s">
        <v>135</v>
      </c>
    </row>
    <row r="61" spans="1:6" x14ac:dyDescent="0.25">
      <c r="D61" t="s">
        <v>136</v>
      </c>
    </row>
  </sheetData>
  <mergeCells count="21">
    <mergeCell ref="A13:F13"/>
    <mergeCell ref="A3:F3"/>
    <mergeCell ref="A5:F5"/>
    <mergeCell ref="A8:F8"/>
    <mergeCell ref="A9:F9"/>
    <mergeCell ref="A11:F11"/>
    <mergeCell ref="A56:F56"/>
    <mergeCell ref="D20:D21"/>
    <mergeCell ref="E20:E21"/>
    <mergeCell ref="F20:F21"/>
    <mergeCell ref="A25:A27"/>
    <mergeCell ref="B25:B26"/>
    <mergeCell ref="C25:C26"/>
    <mergeCell ref="D25:D27"/>
    <mergeCell ref="E25:E27"/>
    <mergeCell ref="F25:F27"/>
    <mergeCell ref="B45:F45"/>
    <mergeCell ref="B46:F46"/>
    <mergeCell ref="B47:F47"/>
    <mergeCell ref="D50:E50"/>
    <mergeCell ref="D52:E5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9540F-EC57-40BF-9F11-6713E4AA9695}">
  <dimension ref="A1:F39"/>
  <sheetViews>
    <sheetView view="pageBreakPreview" zoomScale="112" zoomScaleNormal="100" zoomScaleSheetLayoutView="112" workbookViewId="0">
      <selection activeCell="G10" sqref="G10"/>
    </sheetView>
  </sheetViews>
  <sheetFormatPr baseColWidth="10" defaultRowHeight="15" x14ac:dyDescent="0.25"/>
  <cols>
    <col min="1" max="1" width="64.28515625" bestFit="1" customWidth="1"/>
    <col min="2" max="2" width="13.28515625" bestFit="1" customWidth="1"/>
    <col min="3" max="3" width="34.28515625" bestFit="1" customWidth="1"/>
  </cols>
  <sheetData>
    <row r="1" spans="1:6" ht="15.75" x14ac:dyDescent="0.25">
      <c r="A1" s="1" t="s">
        <v>0</v>
      </c>
      <c r="B1" s="3" t="s">
        <v>1</v>
      </c>
      <c r="C1" s="4"/>
    </row>
    <row r="2" spans="1:6" ht="15.75" x14ac:dyDescent="0.25">
      <c r="A2" s="5"/>
      <c r="B2" s="5"/>
      <c r="C2" s="5"/>
    </row>
    <row r="3" spans="1:6" ht="15.75" x14ac:dyDescent="0.25">
      <c r="A3" s="230" t="s">
        <v>2</v>
      </c>
      <c r="B3" s="230"/>
      <c r="C3" s="230"/>
    </row>
    <row r="4" spans="1:6" ht="54.75" customHeight="1" x14ac:dyDescent="0.25">
      <c r="A4" s="5"/>
      <c r="B4" s="5"/>
      <c r="C4" s="5"/>
    </row>
    <row r="5" spans="1:6" ht="84.75" customHeight="1" x14ac:dyDescent="0.25">
      <c r="A5" s="248" t="str">
        <f>[1]Sommaire!A5</f>
        <v>MAINTENANCE DES MATERIELS DE BALISAGE DE L’HELISTATION
AU C.H.U. DE REIMS</v>
      </c>
      <c r="B5" s="248"/>
      <c r="C5" s="248"/>
      <c r="D5" s="291"/>
      <c r="E5" s="291"/>
      <c r="F5" s="291"/>
    </row>
    <row r="6" spans="1:6" x14ac:dyDescent="0.25">
      <c r="A6" s="7"/>
      <c r="B6" s="7"/>
      <c r="C6" s="8"/>
    </row>
    <row r="7" spans="1:6" x14ac:dyDescent="0.25">
      <c r="A7" s="9"/>
      <c r="B7" s="9"/>
      <c r="C7" s="11"/>
    </row>
    <row r="8" spans="1:6" ht="18" x14ac:dyDescent="0.25">
      <c r="A8" s="235" t="s">
        <v>109</v>
      </c>
      <c r="B8" s="235"/>
      <c r="C8" s="235"/>
    </row>
    <row r="9" spans="1:6" ht="15.75" x14ac:dyDescent="0.25">
      <c r="A9" s="236" t="s">
        <v>110</v>
      </c>
      <c r="B9" s="236"/>
      <c r="C9" s="236"/>
    </row>
    <row r="10" spans="1:6" x14ac:dyDescent="0.25">
      <c r="A10" s="200"/>
      <c r="B10" s="200"/>
      <c r="C10" s="200"/>
    </row>
    <row r="11" spans="1:6" ht="15.75" x14ac:dyDescent="0.25">
      <c r="A11" s="236" t="s">
        <v>111</v>
      </c>
      <c r="B11" s="236"/>
      <c r="C11" s="236"/>
    </row>
    <row r="12" spans="1:6" ht="15.75" thickBot="1" x14ac:dyDescent="0.3">
      <c r="A12" s="200"/>
      <c r="B12" s="200"/>
      <c r="C12" s="200"/>
    </row>
    <row r="13" spans="1:6" ht="40.5" customHeight="1" thickBot="1" x14ac:dyDescent="0.3">
      <c r="A13" s="13"/>
      <c r="B13" s="283" t="str">
        <f>'[1]B - Hélistation HRD'!D13</f>
        <v xml:space="preserve">Prix applicables lors de la 1ère période : 
de la date de notification </v>
      </c>
      <c r="C13" s="284"/>
    </row>
    <row r="14" spans="1:6" x14ac:dyDescent="0.25">
      <c r="A14" s="23"/>
      <c r="B14" s="201"/>
      <c r="C14" s="202"/>
    </row>
    <row r="15" spans="1:6" x14ac:dyDescent="0.25">
      <c r="A15" s="203" t="s">
        <v>112</v>
      </c>
      <c r="B15" s="204"/>
      <c r="C15" s="205"/>
    </row>
    <row r="16" spans="1:6" x14ac:dyDescent="0.25">
      <c r="A16" s="23"/>
      <c r="B16" s="201"/>
      <c r="C16" s="202"/>
    </row>
    <row r="17" spans="1:3" x14ac:dyDescent="0.25">
      <c r="A17" s="206" t="s">
        <v>113</v>
      </c>
      <c r="B17" s="201"/>
      <c r="C17" s="202"/>
    </row>
    <row r="18" spans="1:3" x14ac:dyDescent="0.25">
      <c r="A18" s="207" t="s">
        <v>114</v>
      </c>
      <c r="B18" s="208">
        <v>0</v>
      </c>
      <c r="C18" s="209" t="s">
        <v>115</v>
      </c>
    </row>
    <row r="19" spans="1:3" x14ac:dyDescent="0.25">
      <c r="A19" s="23"/>
      <c r="B19" s="201"/>
      <c r="C19" s="202"/>
    </row>
    <row r="20" spans="1:3" x14ac:dyDescent="0.25">
      <c r="A20" s="279" t="s">
        <v>116</v>
      </c>
      <c r="B20" s="280"/>
      <c r="C20" s="280"/>
    </row>
    <row r="21" spans="1:3" x14ac:dyDescent="0.25">
      <c r="A21" s="281" t="s">
        <v>117</v>
      </c>
      <c r="B21" s="281"/>
      <c r="C21" s="281"/>
    </row>
    <row r="22" spans="1:3" x14ac:dyDescent="0.25">
      <c r="A22" s="282" t="s">
        <v>118</v>
      </c>
      <c r="B22" s="281"/>
      <c r="C22" s="281"/>
    </row>
    <row r="23" spans="1:3" x14ac:dyDescent="0.25">
      <c r="A23" s="23"/>
      <c r="B23" s="201"/>
      <c r="C23" s="202"/>
    </row>
    <row r="24" spans="1:3" x14ac:dyDescent="0.25">
      <c r="A24" s="23"/>
      <c r="B24" s="201"/>
      <c r="C24" s="202"/>
    </row>
    <row r="25" spans="1:3" x14ac:dyDescent="0.25">
      <c r="A25" s="206" t="s">
        <v>119</v>
      </c>
      <c r="B25" s="201"/>
      <c r="C25" s="202"/>
    </row>
    <row r="26" spans="1:3" x14ac:dyDescent="0.25">
      <c r="A26" s="207" t="s">
        <v>120</v>
      </c>
      <c r="B26" s="208">
        <v>0</v>
      </c>
      <c r="C26" s="209" t="s">
        <v>121</v>
      </c>
    </row>
    <row r="27" spans="1:3" ht="27" customHeight="1" x14ac:dyDescent="0.25">
      <c r="A27" s="280" t="s">
        <v>122</v>
      </c>
      <c r="B27" s="280"/>
      <c r="C27" s="280"/>
    </row>
    <row r="28" spans="1:3" ht="27" customHeight="1" x14ac:dyDescent="0.25">
      <c r="A28" s="23"/>
      <c r="B28" s="201"/>
      <c r="C28" s="202"/>
    </row>
    <row r="29" spans="1:3" x14ac:dyDescent="0.25">
      <c r="A29" s="23"/>
      <c r="B29" s="201"/>
      <c r="C29" s="202"/>
    </row>
    <row r="30" spans="1:3" x14ac:dyDescent="0.25">
      <c r="A30" s="206" t="s">
        <v>123</v>
      </c>
      <c r="B30" s="201"/>
      <c r="C30" s="202"/>
    </row>
    <row r="31" spans="1:3" ht="25.5" x14ac:dyDescent="0.25">
      <c r="A31" s="210" t="s">
        <v>124</v>
      </c>
      <c r="B31" s="211" t="s">
        <v>125</v>
      </c>
      <c r="C31" s="212" t="s">
        <v>126</v>
      </c>
    </row>
    <row r="32" spans="1:3" x14ac:dyDescent="0.25">
      <c r="A32" s="23"/>
      <c r="B32" s="201"/>
      <c r="C32" s="202"/>
    </row>
    <row r="33" spans="1:3" x14ac:dyDescent="0.25">
      <c r="A33" s="23"/>
      <c r="B33" s="201"/>
      <c r="C33" s="202"/>
    </row>
    <row r="34" spans="1:3" x14ac:dyDescent="0.25">
      <c r="A34" s="23"/>
      <c r="B34" s="201"/>
      <c r="C34" s="202"/>
    </row>
    <row r="35" spans="1:3" x14ac:dyDescent="0.25">
      <c r="A35" s="23" t="s">
        <v>58</v>
      </c>
      <c r="B35" s="201" t="s">
        <v>127</v>
      </c>
      <c r="C35" s="202"/>
    </row>
    <row r="36" spans="1:3" x14ac:dyDescent="0.25">
      <c r="A36" s="23"/>
      <c r="B36" s="201"/>
      <c r="C36" s="202"/>
    </row>
    <row r="37" spans="1:3" x14ac:dyDescent="0.25">
      <c r="A37" s="23"/>
      <c r="B37" s="201" t="s">
        <v>63</v>
      </c>
      <c r="C37" s="202"/>
    </row>
    <row r="38" spans="1:3" x14ac:dyDescent="0.25">
      <c r="A38" s="23"/>
      <c r="B38" s="201"/>
      <c r="C38" s="202"/>
    </row>
    <row r="39" spans="1:3" x14ac:dyDescent="0.25">
      <c r="A39" s="23"/>
      <c r="B39" s="201"/>
      <c r="C39" s="202"/>
    </row>
  </sheetData>
  <mergeCells count="10">
    <mergeCell ref="A20:C20"/>
    <mergeCell ref="A21:C21"/>
    <mergeCell ref="A22:C22"/>
    <mergeCell ref="A27:C27"/>
    <mergeCell ref="A3:C3"/>
    <mergeCell ref="A5:C5"/>
    <mergeCell ref="A8:C8"/>
    <mergeCell ref="A9:C9"/>
    <mergeCell ref="A11:C11"/>
    <mergeCell ref="B13:C13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C38AB-8E1E-409C-B42F-13AFD4D556A8}">
  <dimension ref="A1:D24"/>
  <sheetViews>
    <sheetView view="pageBreakPreview" zoomScale="89" zoomScaleNormal="100" zoomScaleSheetLayoutView="89" workbookViewId="0">
      <selection activeCell="J28" sqref="J28"/>
    </sheetView>
  </sheetViews>
  <sheetFormatPr baseColWidth="10" defaultRowHeight="15" x14ac:dyDescent="0.25"/>
  <cols>
    <col min="1" max="1" width="14.5703125" bestFit="1" customWidth="1"/>
    <col min="2" max="2" width="33.5703125" bestFit="1" customWidth="1"/>
    <col min="3" max="3" width="14.7109375" bestFit="1" customWidth="1"/>
    <col min="4" max="4" width="25.28515625" customWidth="1"/>
  </cols>
  <sheetData>
    <row r="1" spans="1:4" ht="15.75" x14ac:dyDescent="0.25">
      <c r="A1" s="213" t="s">
        <v>0</v>
      </c>
      <c r="B1" s="213"/>
      <c r="C1" s="214" t="s">
        <v>1</v>
      </c>
      <c r="D1" s="215"/>
    </row>
    <row r="2" spans="1:4" ht="15.75" x14ac:dyDescent="0.25">
      <c r="A2" s="213"/>
      <c r="B2" s="213"/>
      <c r="C2" s="214"/>
      <c r="D2" s="216"/>
    </row>
    <row r="3" spans="1:4" ht="15.75" x14ac:dyDescent="0.25">
      <c r="A3" s="285" t="s">
        <v>128</v>
      </c>
      <c r="B3" s="285"/>
      <c r="C3" s="285"/>
      <c r="D3" s="285"/>
    </row>
    <row r="4" spans="1:4" ht="20.25" x14ac:dyDescent="0.25">
      <c r="A4" s="217"/>
      <c r="B4" s="217"/>
      <c r="C4" s="217"/>
      <c r="D4" s="215"/>
    </row>
    <row r="5" spans="1:4" ht="93" customHeight="1" x14ac:dyDescent="0.25">
      <c r="A5" s="248" t="s">
        <v>3</v>
      </c>
      <c r="B5" s="248"/>
      <c r="C5" s="248"/>
      <c r="D5" s="248"/>
    </row>
    <row r="6" spans="1:4" ht="18.75" x14ac:dyDescent="0.25">
      <c r="A6" s="218"/>
      <c r="B6" s="218"/>
      <c r="C6" s="218"/>
      <c r="D6" s="218"/>
    </row>
    <row r="7" spans="1:4" ht="18" x14ac:dyDescent="0.25">
      <c r="A7" s="286" t="s">
        <v>129</v>
      </c>
      <c r="B7" s="286"/>
      <c r="C7" s="286"/>
      <c r="D7" s="286"/>
    </row>
    <row r="8" spans="1:4" ht="15.75" x14ac:dyDescent="0.25">
      <c r="A8" s="287" t="s">
        <v>130</v>
      </c>
      <c r="B8" s="287"/>
      <c r="C8" s="287"/>
      <c r="D8" s="287"/>
    </row>
    <row r="9" spans="1:4" ht="15.75" thickBot="1" x14ac:dyDescent="0.3">
      <c r="A9" s="216"/>
      <c r="B9" s="216"/>
      <c r="C9" s="216"/>
      <c r="D9" s="216"/>
    </row>
    <row r="10" spans="1:4" ht="48.75" customHeight="1" thickBot="1" x14ac:dyDescent="0.3">
      <c r="A10" s="216"/>
      <c r="B10" s="216"/>
      <c r="C10" s="288" t="str">
        <f>'[1]B - Hélistation HRD'!D13</f>
        <v xml:space="preserve">Prix applicables lors de la 1ère période : 
de la date de notification </v>
      </c>
      <c r="D10" s="289"/>
    </row>
    <row r="11" spans="1:4" ht="16.5" thickBot="1" x14ac:dyDescent="0.3">
      <c r="A11" s="219"/>
      <c r="B11" s="219"/>
      <c r="C11" s="220"/>
      <c r="D11" s="220"/>
    </row>
    <row r="12" spans="1:4" ht="30.75" thickBot="1" x14ac:dyDescent="0.3">
      <c r="A12" s="215"/>
      <c r="B12" s="221" t="s">
        <v>131</v>
      </c>
      <c r="C12" s="222" t="s">
        <v>132</v>
      </c>
      <c r="D12" s="215"/>
    </row>
    <row r="13" spans="1:4" ht="32.25" customHeight="1" x14ac:dyDescent="0.25">
      <c r="A13" s="223"/>
      <c r="B13" s="224" t="s">
        <v>133</v>
      </c>
      <c r="C13" s="225"/>
      <c r="D13" s="226"/>
    </row>
    <row r="14" spans="1:4" x14ac:dyDescent="0.25">
      <c r="A14" s="223"/>
      <c r="B14" s="223"/>
      <c r="C14" s="227"/>
      <c r="D14" s="226"/>
    </row>
    <row r="15" spans="1:4" x14ac:dyDescent="0.25">
      <c r="A15" s="223"/>
      <c r="B15" s="223"/>
      <c r="C15" s="227"/>
      <c r="D15" s="226"/>
    </row>
    <row r="16" spans="1:4" x14ac:dyDescent="0.25">
      <c r="A16" s="223"/>
      <c r="B16" s="223"/>
      <c r="C16" s="227"/>
      <c r="D16" s="226"/>
    </row>
    <row r="17" spans="1:4" x14ac:dyDescent="0.25">
      <c r="A17" s="223"/>
      <c r="B17" s="223"/>
      <c r="C17" s="227"/>
      <c r="D17" s="226"/>
    </row>
    <row r="18" spans="1:4" x14ac:dyDescent="0.25">
      <c r="A18" s="223"/>
      <c r="B18" s="223"/>
      <c r="C18" s="227"/>
      <c r="D18" s="226"/>
    </row>
    <row r="19" spans="1:4" x14ac:dyDescent="0.25">
      <c r="A19" s="223"/>
      <c r="B19" s="223"/>
      <c r="C19" s="227"/>
      <c r="D19" s="226"/>
    </row>
    <row r="20" spans="1:4" x14ac:dyDescent="0.25">
      <c r="A20" s="223"/>
      <c r="B20" s="223"/>
      <c r="C20" s="227"/>
      <c r="D20" s="226"/>
    </row>
    <row r="21" spans="1:4" x14ac:dyDescent="0.25">
      <c r="A21" s="223"/>
      <c r="B21" s="223"/>
      <c r="C21" s="227"/>
      <c r="D21" s="226"/>
    </row>
    <row r="22" spans="1:4" x14ac:dyDescent="0.25">
      <c r="A22" s="223"/>
      <c r="B22" s="223"/>
      <c r="C22" s="227"/>
      <c r="D22" s="226"/>
    </row>
    <row r="23" spans="1:4" x14ac:dyDescent="0.25">
      <c r="A23" s="223"/>
      <c r="B23" s="223"/>
      <c r="C23" s="227"/>
      <c r="D23" s="226"/>
    </row>
    <row r="24" spans="1:4" x14ac:dyDescent="0.25">
      <c r="A24" s="223"/>
      <c r="B24" s="223"/>
      <c r="C24" s="227"/>
      <c r="D24" s="226"/>
    </row>
  </sheetData>
  <mergeCells count="5">
    <mergeCell ref="A3:D3"/>
    <mergeCell ref="A5:D5"/>
    <mergeCell ref="A7:D7"/>
    <mergeCell ref="A8:D8"/>
    <mergeCell ref="C10:D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4</vt:i4>
      </vt:variant>
    </vt:vector>
  </HeadingPairs>
  <TitlesOfParts>
    <vt:vector size="11" baseType="lpstr">
      <vt:lpstr>SOMMAIRE</vt:lpstr>
      <vt:lpstr>A - Etat Indicatif</vt:lpstr>
      <vt:lpstr>B - Helistation HRD</vt:lpstr>
      <vt:lpstr>C - Récap. Maint. Prév.</vt:lpstr>
      <vt:lpstr>D - Révision</vt:lpstr>
      <vt:lpstr>E - Tarifs Maint. Correc.</vt:lpstr>
      <vt:lpstr>F - BPU</vt:lpstr>
      <vt:lpstr>'C - Récap. Maint. Prév.'!Zone_d_impression</vt:lpstr>
      <vt:lpstr>'D - Révision'!Zone_d_impression</vt:lpstr>
      <vt:lpstr>'F - BPU'!Zone_d_impression</vt:lpstr>
      <vt:lpstr>SOMMAIRE!Zone_d_impression</vt:lpstr>
    </vt:vector>
  </TitlesOfParts>
  <Company>CHU REIMS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Noémie NOUVELET</dc:creator>
  <cp:lastModifiedBy>Noémie NOUVELET</cp:lastModifiedBy>
  <dcterms:created xsi:type="dcterms:W3CDTF">2025-02-25T08:34:17Z</dcterms:created>
  <dcterms:modified xsi:type="dcterms:W3CDTF">2025-03-26T10:10:30Z</dcterms:modified>
</cp:coreProperties>
</file>